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codeName="ThisWorkbook" defaultThemeVersion="124226"/>
  <mc:AlternateContent xmlns:mc="http://schemas.openxmlformats.org/markup-compatibility/2006">
    <mc:Choice Requires="x15">
      <x15ac:absPath xmlns:x15ac="http://schemas.microsoft.com/office/spreadsheetml/2010/11/ac" url="D:\Info Gobernación\Ciclo viabilidad y aprobacion Nuevo SGR\Ajustes\Regionales\2021003050038 - Ajuste N°2 Granada San Carlos\Documentos aprobación ajuste N°2 - 2021003050038\"/>
    </mc:Choice>
  </mc:AlternateContent>
  <xr:revisionPtr revIDLastSave="0" documentId="8_{9EDA57BC-1990-4E3A-AFAE-385D08B1635B}" xr6:coauthVersionLast="47" xr6:coauthVersionMax="47" xr10:uidLastSave="{00000000-0000-0000-0000-000000000000}"/>
  <bookViews>
    <workbookView xWindow="-98" yWindow="-98" windowWidth="21795" windowHeight="12975" tabRatio="1000" xr2:uid="{00000000-000D-0000-FFFF-FFFF00000000}"/>
  </bookViews>
  <sheets>
    <sheet name="F4.1 Concepto Ajuste_Aprobados" sheetId="20" r:id="rId1"/>
    <sheet name="F4.2. Guia identif tram." sheetId="21" state="hidden" r:id="rId2"/>
    <sheet name="Marco normativo relacionado" sheetId="17" state="hidden" r:id="rId3"/>
    <sheet name="FORMATO" sheetId="13" state="hidden" r:id="rId4"/>
    <sheet name="CTUS+CV" sheetId="10" state="hidden" r:id="rId5"/>
    <sheet name="Listas desplegables" sheetId="4" r:id="rId6"/>
    <sheet name="Fuentes requieren CTUS" sheetId="15" r:id="rId7"/>
    <sheet name="Lista de mpios" sheetId="9" state="hidden" r:id="rId8"/>
    <sheet name="Hoja1" sheetId="11" state="hidden" r:id="rId9"/>
  </sheets>
  <externalReferences>
    <externalReference r:id="rId10"/>
  </externalReferences>
  <definedNames>
    <definedName name="_xlnm._FilterDatabase" localSheetId="0" hidden="1">'F4.1 Concepto Ajuste_Aprobados'!$B$62:$L$66</definedName>
    <definedName name="_xlnm._FilterDatabase" localSheetId="5" hidden="1">'Listas desplegables'!$A$1:$C$52</definedName>
    <definedName name="_xlnm.Print_Area" localSheetId="0">'F4.1 Concepto Ajuste_Aprobados'!$A$1:$L$130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74" i="20" l="1"/>
  <c r="C61" i="20"/>
  <c r="J41" i="21"/>
  <c r="J33" i="21"/>
  <c r="I33" i="21"/>
  <c r="J32" i="21"/>
  <c r="K32" i="21" s="1"/>
  <c r="I31" i="21"/>
  <c r="K31" i="21" s="1"/>
  <c r="I30" i="21"/>
  <c r="K30" i="21" s="1"/>
  <c r="I29" i="21"/>
  <c r="K29" i="21" s="1"/>
  <c r="J28" i="21"/>
  <c r="I28" i="21"/>
  <c r="I27" i="21"/>
  <c r="K27" i="21" s="1"/>
  <c r="I26" i="21"/>
  <c r="K26" i="21" s="1"/>
  <c r="I25" i="21"/>
  <c r="K25" i="21" s="1"/>
  <c r="J24" i="21"/>
  <c r="I24" i="21"/>
  <c r="J23" i="21"/>
  <c r="I23" i="21"/>
  <c r="I22" i="21"/>
  <c r="K22" i="21" s="1"/>
  <c r="J21" i="21"/>
  <c r="I21" i="21"/>
  <c r="J20" i="21"/>
  <c r="I20" i="21"/>
  <c r="I55" i="21"/>
  <c r="K54" i="21"/>
  <c r="J53" i="21"/>
  <c r="J55" i="21" s="1"/>
  <c r="K48" i="21"/>
  <c r="K47" i="21"/>
  <c r="K46" i="21"/>
  <c r="I74" i="20"/>
  <c r="I66" i="20"/>
  <c r="D66" i="20"/>
  <c r="I75" i="20" l="1"/>
  <c r="K20" i="21"/>
  <c r="C79" i="20"/>
  <c r="F79" i="20"/>
  <c r="K55" i="21"/>
  <c r="K28" i="21"/>
  <c r="K33" i="21"/>
  <c r="K24" i="21"/>
  <c r="K23" i="21"/>
  <c r="I34" i="21"/>
  <c r="J34" i="21"/>
  <c r="K21" i="21"/>
  <c r="I67" i="20"/>
  <c r="K53" i="21"/>
  <c r="B79" i="20" l="1"/>
  <c r="K34" i="21"/>
  <c r="H41" i="21"/>
  <c r="K22" i="13" l="1"/>
  <c r="K23" i="13"/>
  <c r="K21" i="13"/>
  <c r="K6" i="13" l="1"/>
  <c r="K7" i="13"/>
  <c r="K8" i="13"/>
  <c r="K9" i="13"/>
  <c r="K10" i="13"/>
  <c r="K11" i="13"/>
  <c r="K12" i="13"/>
  <c r="K13" i="13"/>
  <c r="K14" i="13"/>
  <c r="K15" i="13"/>
  <c r="K16" i="13"/>
  <c r="K17" i="13"/>
  <c r="K5" i="13"/>
  <c r="I15" i="13"/>
  <c r="I14" i="13"/>
  <c r="I13" i="13"/>
  <c r="I10" i="13"/>
  <c r="I11" i="13"/>
  <c r="I9" i="13"/>
  <c r="B24" i="10" l="1"/>
  <c r="H21" i="10"/>
  <c r="C21" i="10"/>
  <c r="G258" i="10"/>
  <c r="G257" i="10"/>
  <c r="G256" i="10"/>
  <c r="G255" i="10"/>
  <c r="G254" i="10"/>
  <c r="G251" i="10"/>
  <c r="G250" i="10"/>
  <c r="G249" i="10"/>
  <c r="G248" i="10"/>
  <c r="G247" i="10"/>
  <c r="G244" i="10"/>
  <c r="G243" i="10"/>
  <c r="G242" i="10"/>
  <c r="G241" i="10"/>
  <c r="G240" i="10"/>
  <c r="G237" i="10"/>
  <c r="G236" i="10"/>
  <c r="G235" i="10"/>
  <c r="G234" i="10"/>
  <c r="G233" i="10"/>
  <c r="E238" i="10" l="1"/>
  <c r="B262" i="10" s="1"/>
  <c r="C22" i="10"/>
  <c r="E245" i="10"/>
  <c r="B263" i="10" s="1"/>
  <c r="E259" i="10"/>
  <c r="B265" i="10" s="1"/>
  <c r="E252" i="10"/>
  <c r="B264" i="10" s="1"/>
  <c r="B266"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tc={7979DEEB-6FEF-4FB3-8067-93569C639AAB}</author>
  </authors>
  <commentList>
    <comment ref="E23" authorId="0" shapeId="0" xr:uid="{7979DEEB-6FEF-4FB3-8067-93569C639AAB}">
      <text>
        <t>[Comentario encadenado]
Su versión de Excel le permite leer este comentario encadenado; sin embargo, las ediciones que se apliquen se quitarán si el archivo se abre en una versión más reciente de Excel. Más información: https://go.microsoft.com/fwlink/?linkid=870924
Comentario:
    Explicar el alcance geográfico en la guía</t>
      </text>
    </comment>
  </commentList>
</comments>
</file>

<file path=xl/sharedStrings.xml><?xml version="1.0" encoding="utf-8"?>
<sst xmlns="http://schemas.openxmlformats.org/spreadsheetml/2006/main" count="4925" uniqueCount="2021">
  <si>
    <t>DEPARTAMENTO NACIONAL DE PLANEACIÓN</t>
  </si>
  <si>
    <t>EJECUTOR PROPUESTO:</t>
  </si>
  <si>
    <t>Código:</t>
  </si>
  <si>
    <t xml:space="preserve">Versión: </t>
  </si>
  <si>
    <t xml:space="preserve">INFORMACIÓN GENERAL DEL PROYECTO: </t>
  </si>
  <si>
    <t>NOMBRE DEL PROYECTO:</t>
  </si>
  <si>
    <t>CÓDIGO BPIN:</t>
  </si>
  <si>
    <t>REGIÓN:</t>
  </si>
  <si>
    <t>VALOR TOTAL DEL PROYECTO:</t>
  </si>
  <si>
    <t>Requisito</t>
  </si>
  <si>
    <t>Cumple</t>
  </si>
  <si>
    <t>Observaciones</t>
  </si>
  <si>
    <t>Documento técnico que soporte y contenga lo siguiente: planteamiento del problema, antecedentes, justificación, análisis de participantes, objetivos (general y específicos), análisis de alternativas y cronograma de actividades físicas y financieras.</t>
  </si>
  <si>
    <t>Constancia del trámite de consulta previa expedida por el Ministerio de Relaciones Exteriores sobre la pertinencia del proyecto, de conformidad con la Ley 191 de 1995.</t>
  </si>
  <si>
    <t>Certificado suscrito por el jefe de la oficina de planeación o quien haga sus veces, donde conste que el proyecto de inversión se encuentra en concordancia con el plan de acción institucional aprobado por su consejo directivo.</t>
  </si>
  <si>
    <t>Artículo 4.1.2.1.15. Requisitos generales adicionales para proyectos de inversión cofinanciados con recursos del Presupuesto General de la Nación (PGN).</t>
  </si>
  <si>
    <t>I. Proyectos de construcción, mantenimiento, adecuación, mejoramiento o rehabilitación de la infraestructura de transporte por carretera, fluvial, aeroportuaria, férrea, logística especializada (ILE), urbana, o por cable.</t>
  </si>
  <si>
    <t>NO FAVORABLE</t>
  </si>
  <si>
    <t xml:space="preserve">ENTIDAD QUE PRESENTA EL PROYECTO: </t>
  </si>
  <si>
    <t>Transporte</t>
  </si>
  <si>
    <t>POBLACIÓN AFECTADA:</t>
  </si>
  <si>
    <t xml:space="preserve">POBLACIÓN OBJETIVO: </t>
  </si>
  <si>
    <t>DD/MM/AÑO</t>
  </si>
  <si>
    <t>Nombre de proyecto</t>
  </si>
  <si>
    <t>Sector</t>
  </si>
  <si>
    <t>Habilitado</t>
  </si>
  <si>
    <t>Lineamientos para el diseño de una plaza de mercado</t>
  </si>
  <si>
    <t>Construcción de un centro de acopio y enfriamiento de leche</t>
  </si>
  <si>
    <t>Construcción planta de beneficio animal</t>
  </si>
  <si>
    <t>Trapiches paneleros</t>
  </si>
  <si>
    <t>Instalación de estufas eficientes para vivienda rural</t>
  </si>
  <si>
    <t>Pagos por servicios ambientales</t>
  </si>
  <si>
    <t>Sistemas Urbanos de Drenaje Sostenible</t>
  </si>
  <si>
    <t>Váuchers de innovación</t>
  </si>
  <si>
    <t>Fortalecimiento de las vocaciones cientificas en niños, adolescentes y jovenes mediante la implementación del Programa Ondas</t>
  </si>
  <si>
    <t>Formación de capital humano de alto nivel 
para la investigación, el desarrollo 
tecnológico y la innovación</t>
  </si>
  <si>
    <t>Jovenes Investigadores</t>
  </si>
  <si>
    <t>Biblioteca</t>
  </si>
  <si>
    <t>Cultura</t>
  </si>
  <si>
    <t>Escuela de Musica</t>
  </si>
  <si>
    <t>Infraestructura tradicional</t>
  </si>
  <si>
    <t>Construcción de unidades básicas de carabineros (UBICAR)</t>
  </si>
  <si>
    <t>Construcción de estaciones de policía</t>
  </si>
  <si>
    <t>Parque recreodeportivo</t>
  </si>
  <si>
    <t>Placa Polideportiva Cubierta</t>
  </si>
  <si>
    <t>Cancha en grama sintética</t>
  </si>
  <si>
    <t>Lineamientos de diseño, dotación y operación de un centro integrado de servicio al ciudadano - CIS</t>
  </si>
  <si>
    <t>DNP</t>
  </si>
  <si>
    <t>Infraestructura Educativa</t>
  </si>
  <si>
    <t>Educación</t>
  </si>
  <si>
    <t>Transporte escolar</t>
  </si>
  <si>
    <t>Programa de alimentación escolar</t>
  </si>
  <si>
    <t>Fortalecimiento de las competencias comunicativas en inglés de los estudiantes de los Establecimientos Educativos oficiales</t>
  </si>
  <si>
    <t>Cartografia</t>
  </si>
  <si>
    <t>Información estadística</t>
  </si>
  <si>
    <t>Catastro multipropósito</t>
  </si>
  <si>
    <t>Construccion Estacion de Bomberos</t>
  </si>
  <si>
    <t>Centros comunitarios</t>
  </si>
  <si>
    <t>Plan de vida</t>
  </si>
  <si>
    <t>Lineamientos para el diseño de cárceles para sindicados</t>
  </si>
  <si>
    <t>Celdas Solares</t>
  </si>
  <si>
    <t>Minas y Energía</t>
  </si>
  <si>
    <t>Plantas Comunitarias para el Proceso de Benefício de Oro</t>
  </si>
  <si>
    <t>Infraestructura de Salud</t>
  </si>
  <si>
    <t>Fortalecimiento de la cadena frío para vacunas e insumos</t>
  </si>
  <si>
    <t>Ambulancias</t>
  </si>
  <si>
    <t>Implementación de las TIC en IE</t>
  </si>
  <si>
    <t>Construcción y dotación centro TIC municipal</t>
  </si>
  <si>
    <t>Implementación de zonas wifi de acceso libre</t>
  </si>
  <si>
    <t>Pavimento rígido en vías urbanas de bajo tránsito</t>
  </si>
  <si>
    <t>Cicloinfraestructura</t>
  </si>
  <si>
    <t>Puente vehicular</t>
  </si>
  <si>
    <t>Mejoramiento de vías terciarias - vías de tercer orden</t>
  </si>
  <si>
    <t>Inventario y categorización de la red vial nacional</t>
  </si>
  <si>
    <t>Vivienda interes social rural</t>
  </si>
  <si>
    <t>Lineamientos para la construcción de viviendas palafíticas</t>
  </si>
  <si>
    <t>Construcción de unidades sanitarias para vivienda rural dispersa</t>
  </si>
  <si>
    <t xml:space="preserve">Lineamientos para la formulación del proyecto de revisión y ajuste de planes de ordenamiento territorial (POT-PBOT-EOT) - </t>
  </si>
  <si>
    <t>Lineamientos para la formulación del Plan de Ordenamiento Departamental</t>
  </si>
  <si>
    <t>Lineamientos para mejoramiento de vivienda rural</t>
  </si>
  <si>
    <t>Lineamientos para la construcción de conexiones intradomiciliarias de acueducto  y alcantarillado</t>
  </si>
  <si>
    <t>Construcción de Estaciones de clasificación y aprovechamiento de residuos sólidos</t>
  </si>
  <si>
    <t>Ambiente y Desarrollo Sostenible</t>
  </si>
  <si>
    <t>Agricultura y Desarrollo Rural</t>
  </si>
  <si>
    <t>CTeI</t>
  </si>
  <si>
    <t xml:space="preserve">Gobierno Territorial </t>
  </si>
  <si>
    <t>Deporte y Recreación</t>
  </si>
  <si>
    <t xml:space="preserve">Salud y Protección Social </t>
  </si>
  <si>
    <t>Tecnologías de la Información y las Comunicaciones</t>
  </si>
  <si>
    <t>Vivienda, Ciudad y Territorio</t>
  </si>
  <si>
    <t>Regiones SGR</t>
  </si>
  <si>
    <t>Región Caribe</t>
  </si>
  <si>
    <t>Atlántico</t>
  </si>
  <si>
    <t>Bolívar</t>
  </si>
  <si>
    <t>Cesar</t>
  </si>
  <si>
    <t>Córdoba</t>
  </si>
  <si>
    <t>La Guajira</t>
  </si>
  <si>
    <t>Magdalena</t>
  </si>
  <si>
    <t>San Andrés, Providencia y Santa Catalina</t>
  </si>
  <si>
    <t>Sucre</t>
  </si>
  <si>
    <t>Departamentos</t>
  </si>
  <si>
    <t>Región Centro - Oriente</t>
  </si>
  <si>
    <t>Boyacá</t>
  </si>
  <si>
    <t>Cundinamarca</t>
  </si>
  <si>
    <t>Norte de Santander</t>
  </si>
  <si>
    <t>Santander</t>
  </si>
  <si>
    <t>Bogotá D.C.</t>
  </si>
  <si>
    <t>Región Eje Cafetero</t>
  </si>
  <si>
    <t>Antioquia</t>
  </si>
  <si>
    <t>Caldas</t>
  </si>
  <si>
    <t>Quindío</t>
  </si>
  <si>
    <t>Risaralda</t>
  </si>
  <si>
    <t>Región Pacífico</t>
  </si>
  <si>
    <t>Cauca</t>
  </si>
  <si>
    <t>Chocó</t>
  </si>
  <si>
    <t>Nariño</t>
  </si>
  <si>
    <t>Valle del Cauca</t>
  </si>
  <si>
    <t>Región Centro - Sur - Amazonía</t>
  </si>
  <si>
    <t>Amazonas</t>
  </si>
  <si>
    <t>Caquetá</t>
  </si>
  <si>
    <t>Huila</t>
  </si>
  <si>
    <t>Putumayo</t>
  </si>
  <si>
    <t>Tolima</t>
  </si>
  <si>
    <t>Región del Llano</t>
  </si>
  <si>
    <t>Arauca</t>
  </si>
  <si>
    <t>Casanare</t>
  </si>
  <si>
    <t>Guainía</t>
  </si>
  <si>
    <t>Guaviare</t>
  </si>
  <si>
    <t>Meta</t>
  </si>
  <si>
    <t>Vaupés</t>
  </si>
  <si>
    <t>Vichada</t>
  </si>
  <si>
    <t>Lista</t>
  </si>
  <si>
    <t xml:space="preserve">Fuentes: </t>
  </si>
  <si>
    <t>Propios</t>
  </si>
  <si>
    <t>Asignaciones Directas</t>
  </si>
  <si>
    <t>Asignación para la Inversión Local</t>
  </si>
  <si>
    <t>Cumple con los criterios mínimos del proyecto tipo.</t>
  </si>
  <si>
    <t xml:space="preserve">No cumple con los criterios mínimos del proyecto tipo.  </t>
  </si>
  <si>
    <t xml:space="preserve">Es potencial proyecto tipo con ajustes. </t>
  </si>
  <si>
    <t>Cumplimiento de la concordancia de fuente de financiación -Proyecto de Impacto Regional (Art.46 Ley 2056 de 2020):</t>
  </si>
  <si>
    <t>No Cumple</t>
  </si>
  <si>
    <t>No Aplica</t>
  </si>
  <si>
    <t>Certificación de precios unitarios acorde con promedio de la región:</t>
  </si>
  <si>
    <t>Presupuesto Detallado:</t>
  </si>
  <si>
    <t>Análisis de Costos (cuando aplique):</t>
  </si>
  <si>
    <r>
      <rPr>
        <b/>
        <sz val="6"/>
        <rFont val="Avenir Next"/>
        <family val="2"/>
      </rPr>
      <t xml:space="preserve">1. </t>
    </r>
    <r>
      <rPr>
        <sz val="6"/>
        <rFont val="Avenir Next"/>
        <family val="2"/>
      </rPr>
      <t>Proyecto formulado en la Metodología General Ajustada (MGA).</t>
    </r>
  </si>
  <si>
    <r>
      <rPr>
        <b/>
        <sz val="6"/>
        <rFont val="Avenir Next"/>
        <family val="2"/>
      </rPr>
      <t xml:space="preserve">2. </t>
    </r>
    <r>
      <rPr>
        <sz val="6"/>
        <rFont val="Avenir Next"/>
        <family val="2"/>
      </rPr>
      <t>Presupuesto detallado con las actividades necesarias para lograr los productos esperados, acompañado del análisis de precios unitarios o de costos, según aplique. Se debe anexar, además, certificación de la entidad que presenta el proyecto en la cual conste que los precios unitarios corresponden al promedio de la región y que son los utilizados para el tipo de actividades contempladas en el proyecto.</t>
    </r>
  </si>
  <si>
    <r>
      <rPr>
        <b/>
        <sz val="6"/>
        <rFont val="Avenir Next"/>
        <family val="2"/>
      </rPr>
      <t xml:space="preserve">4. </t>
    </r>
    <r>
      <rPr>
        <sz val="6"/>
        <rFont val="Avenir Next"/>
        <family val="2"/>
      </rPr>
      <t>Para proyectos que incluyan intervención u ocupación del suelo, certificado de funcionario competente de la entidad territorial en la cual se va a ejecutar el proyecto, en el que conste que no está localizado en zona que presente alto riesgo no mitigable y que está acorde con el uso y tratamientos del suelo de conformidad con el respectivo instrumento de ordenamiento territorial: plan de ordenamiento territorial (POT); plan básico de ordenamiento territorial (PBOT); o esquema de ordenamiento territorial (EOT); de conformidad con lo señalado en la normativa vigente.</t>
    </r>
  </si>
  <si>
    <t>Cumple/No cumple/No aplica</t>
  </si>
  <si>
    <r>
      <rPr>
        <b/>
        <sz val="6"/>
        <rFont val="Avenir Next"/>
        <family val="2"/>
      </rPr>
      <t xml:space="preserve">2. </t>
    </r>
    <r>
      <rPr>
        <sz val="6"/>
        <rFont val="Avenir Next"/>
        <family val="2"/>
      </rPr>
      <t>Documento técnico que soporte y contenga lo siguiente: planteamiento del problema, antecedentes, justificación, análisis de participantes, objetivos (general y específicos), cronograma de actividades físicas y financieras y descripción de la alternativa seleccionada.</t>
    </r>
  </si>
  <si>
    <r>
      <rPr>
        <b/>
        <sz val="6"/>
        <rFont val="Avenir Next"/>
        <family val="2"/>
      </rPr>
      <t xml:space="preserve">4. </t>
    </r>
    <r>
      <rPr>
        <sz val="6"/>
        <rFont val="Avenir Next"/>
        <family val="2"/>
      </rPr>
      <t>Para los proyectos que contemplen dentro de sus componentes infraestructura y requieran para su funcionamiento   y operación la prestación de servicios públicos certificado suscrito por los prestadores de servicios públicos   domiciliarios o constancia del representante legal de la entidad donde se va a ejecutar el proyecto en el cual conste que los predios a intervenir cuentan con dicha disponibilidad.</t>
    </r>
  </si>
  <si>
    <r>
      <rPr>
        <b/>
        <sz val="6"/>
        <rFont val="Avenir Next"/>
        <family val="2"/>
      </rPr>
      <t xml:space="preserve">5. </t>
    </r>
    <r>
      <rPr>
        <sz val="6"/>
        <rFont val="Avenir Next"/>
        <family val="2"/>
      </rPr>
      <t>Certificado de sostenibilidad del proyecto de inversión suscrito por el representante legal de la entidad donde se ejecutará el proyecto de acuerdo con su competencia, avalado por el operador de servicio, cuando aplique, en el cual garantice la operación y funcionamiento de los bienes o servicios entregados con ingresos de naturaleza permanente. Cuando no proceda realizar sostenibilidad del proyecto se debe justificar por escrito esta circunstancia.</t>
    </r>
  </si>
  <si>
    <r>
      <rPr>
        <b/>
        <sz val="6"/>
        <rFont val="Avenir Next"/>
        <family val="2"/>
      </rPr>
      <t xml:space="preserve">6. </t>
    </r>
    <r>
      <rPr>
        <sz val="6"/>
        <rFont val="Avenir Next"/>
        <family val="2"/>
      </rPr>
      <t>Para los proyectos que contemplen dentro de sus componentes infraestructura, se debe elaborar análisis de riesgos de desastres, de conformidad con lo establecido en el artículo 38 de la Ley 1523 de 2012, de acuerdo con la escala de diseño del proyecto.</t>
    </r>
  </si>
  <si>
    <r>
      <rPr>
        <b/>
        <sz val="6"/>
        <rFont val="Avenir Next"/>
        <family val="2"/>
      </rPr>
      <t xml:space="preserve">1. </t>
    </r>
    <r>
      <rPr>
        <sz val="6"/>
        <rFont val="Avenir Next"/>
        <family val="2"/>
      </rPr>
      <t>Estudios y especificaciones técnicas, con los soportes debidamente firmados por profesional competente, y certificado en el cual conste que se cumplen las Normas Técnicas Colombianas (NTC) aplicables, así como las normas que establecen mecanismos de integración para las personas con movilidad reducida.
Para el caso de los proyectos que contemplen componentes de infraestructura se deben incluir también los diseños, memorias y planos legibles que lo soportan técnica y financieramente, firmados por profesional competente con su respectiva matrícula profesional o acompañados de un certificado del representante legal o jefe de planeación de la entidad territorial o quien haga sus veces, en el que conste que los documentos o planos originales se encuentran debidamente firmados.
Para proyectos tipo, los diseños, memorias y planos legibles que soportan técnica y financieramente el proyecto deben ir firmados por el profesional que los implemente, con su respectiva matrícula profesional.</t>
    </r>
  </si>
  <si>
    <r>
      <rPr>
        <b/>
        <sz val="6"/>
        <rFont val="Avenir Next"/>
        <family val="2"/>
      </rPr>
      <t xml:space="preserve">Artículo 4.1.2.1.4. Requisitos generales adicionales para proyectos de inversión que incluyan como uno de sus componentes la compra de predios.
</t>
    </r>
    <r>
      <rPr>
        <sz val="6"/>
        <rFont val="Avenir Next"/>
        <family val="2"/>
      </rPr>
      <t>Los proyectos de inversión en fase II y III que incluyan como uno de sus componentes la compra de predios, además de los requisitos generales aplicables, deben presentar los siguientes:</t>
    </r>
  </si>
  <si>
    <r>
      <rPr>
        <b/>
        <sz val="6"/>
        <rFont val="Avenir Next"/>
        <family val="2"/>
      </rPr>
      <t xml:space="preserve">1. </t>
    </r>
    <r>
      <rPr>
        <sz val="6"/>
        <rFont val="Avenir Next"/>
        <family val="2"/>
      </rPr>
      <t>Plano de localización.</t>
    </r>
  </si>
  <si>
    <r>
      <rPr>
        <b/>
        <sz val="6"/>
        <rFont val="Avenir Next"/>
        <family val="2"/>
      </rPr>
      <t xml:space="preserve">2. </t>
    </r>
    <r>
      <rPr>
        <sz val="6"/>
        <rFont val="Avenir Next"/>
        <family val="2"/>
      </rPr>
      <t>Estudio de alternativas de los predios, en el cual se identifique y sustente técnica, jurídica y financieramente la selección de los predios a comprar.</t>
    </r>
  </si>
  <si>
    <r>
      <rPr>
        <b/>
        <sz val="6"/>
        <rFont val="Avenir Next"/>
        <family val="2"/>
      </rPr>
      <t xml:space="preserve">3. </t>
    </r>
    <r>
      <rPr>
        <sz val="6"/>
        <rFont val="Avenir Next"/>
        <family val="2"/>
      </rPr>
      <t>El certificado de que trata el numeral 4º del artículo 4.1.2.1.1 del presente acuerdo debe además especificar usos, tratamiento, índices de ocupación y construcción aplicable a los predios seleccionados.</t>
    </r>
  </si>
  <si>
    <r>
      <rPr>
        <b/>
        <sz val="6"/>
        <rFont val="Avenir Next"/>
        <family val="2"/>
      </rPr>
      <t xml:space="preserve">4. </t>
    </r>
    <r>
      <rPr>
        <sz val="6"/>
        <rFont val="Avenir Next"/>
        <family val="2"/>
      </rPr>
      <t>Avalúo comercial de los predios seleccionados elaborado por el Instituto Geográfico Agustín Codazzi (IGAC) o por persona natural o jurídica competente.</t>
    </r>
  </si>
  <si>
    <r>
      <rPr>
        <b/>
        <sz val="6"/>
        <rFont val="Avenir Next"/>
        <family val="2"/>
      </rPr>
      <t xml:space="preserve">5. </t>
    </r>
    <r>
      <rPr>
        <sz val="6"/>
        <rFont val="Avenir Next"/>
        <family val="2"/>
      </rPr>
      <t>Estudio de títulos donde se demuestre que el predio está libre de cualquier tipo de gravamen o limitación a la propiedad para llevar a cabo la compra. Estudio de títulos tratándose de proyectos de infraestructura de transporte cuya adquisición de inmuebles se prevea mediante saneamiento automático por los motivos de utilidad pública e interés social en el marco de la Ley 1682 de 2013.</t>
    </r>
  </si>
  <si>
    <r>
      <rPr>
        <b/>
        <sz val="6"/>
        <rFont val="Avenir Next"/>
        <family val="2"/>
      </rPr>
      <t xml:space="preserve">Parágrafo. </t>
    </r>
    <r>
      <rPr>
        <sz val="6"/>
        <rFont val="Avenir Next"/>
        <family val="2"/>
      </rPr>
      <t>No se podrán financiar proyectos cuyo único componente sea la compra de predios.</t>
    </r>
  </si>
  <si>
    <r>
      <rPr>
        <sz val="6"/>
        <rFont val="Avenir Next"/>
        <family val="2"/>
      </rPr>
      <t xml:space="preserve">En estos proyectos de inversión la obtención de las licencias y permisos debe ser el primer componente a ejecutar, lo cual debe reflejarse en el cronograma de actividades y en el presupuesto. En consecuencia, no se podrán ejecutar otros componentes hasta tanto no se cuente con las licencias o permisos respectivos, salvo cuando el proyecto de inversión incluya el componente de compra de predios y sobre estos recaiga la solicitud de licencia o permiso.
</t>
    </r>
    <r>
      <rPr>
        <b/>
        <sz val="6"/>
        <rFont val="Avenir Next"/>
        <family val="2"/>
      </rPr>
      <t xml:space="preserve">Parágrafo. </t>
    </r>
    <r>
      <rPr>
        <sz val="6"/>
        <rFont val="Avenir Next"/>
        <family val="2"/>
      </rPr>
      <t>En el evento en que las licencias o permisos no sean otorgados procederá la liberación de recursos en los términos señalados en el artículo 4.4.3.2. del presente acuerdo.</t>
    </r>
  </si>
  <si>
    <r>
      <rPr>
        <b/>
        <sz val="6"/>
        <rFont val="Avenir Next"/>
        <family val="2"/>
      </rPr>
      <t xml:space="preserve">1. </t>
    </r>
    <r>
      <rPr>
        <sz val="6"/>
        <rFont val="Avenir Next"/>
        <family val="2"/>
      </rPr>
      <t>Certificado suscrito por el representante legal de la entidad que presenta el proyecto, en el cual se defina:</t>
    </r>
    <r>
      <rPr>
        <sz val="6"/>
        <color rgb="FF000000"/>
        <rFont val="Avenir Next"/>
        <family val="2"/>
      </rPr>
      <t xml:space="preserve">
a) La entidad titular de la maquinaria.
b) La entidad responsable de la administración, cuidado y custodia. En caso de ser una entidad diferente a la entidad titular se debe adjuntar aval por dicha entidad.</t>
    </r>
  </si>
  <si>
    <r>
      <rPr>
        <b/>
        <sz val="6"/>
        <rFont val="Avenir Next"/>
        <family val="2"/>
      </rPr>
      <t xml:space="preserve">2. </t>
    </r>
    <r>
      <rPr>
        <sz val="6"/>
        <rFont val="Avenir Next"/>
        <family val="2"/>
      </rPr>
      <t>Plan de acción de uso de la maquinaria consistente con el sector de clasificación del proyecto y delimitado al horizonte de ejecución del mismo. Este documento debe señalar las actividades que se realizarán, el lugar y la unidad de medida.</t>
    </r>
  </si>
  <si>
    <r>
      <rPr>
        <b/>
        <sz val="6"/>
        <rFont val="Avenir Next"/>
        <family val="2"/>
      </rPr>
      <t xml:space="preserve">1. </t>
    </r>
    <r>
      <rPr>
        <sz val="6"/>
        <rFont val="Avenir Next"/>
        <family val="2"/>
      </rPr>
      <t>Documento suscrito por el representante legal de la entidad territorial que contenga:</t>
    </r>
    <r>
      <rPr>
        <sz val="6"/>
        <color rgb="FF000000"/>
        <rFont val="Avenir Next"/>
        <family val="2"/>
      </rPr>
      <t xml:space="preserve">
a) Justificación de los recursos adicionales mediante cuadro comparativo que dé cuenta de los componentes o actividades financiados inicialmente frente a los que se pretendan financiar con recursos del SGR y su respectiva explicación.
b) Estado actual de la contratación (pólizas, suspensiones, modificaciones, reanudaciones)</t>
    </r>
  </si>
  <si>
    <r>
      <rPr>
        <b/>
        <sz val="6"/>
        <rFont val="Avenir Next"/>
        <family val="2"/>
      </rPr>
      <t xml:space="preserve">2. </t>
    </r>
    <r>
      <rPr>
        <sz val="6"/>
        <rFont val="Avenir Next"/>
        <family val="2"/>
      </rPr>
      <t>Copia del último informe de supervisión o de interventoría según corresponda y soporte fotográfico.</t>
    </r>
  </si>
  <si>
    <r>
      <rPr>
        <b/>
        <sz val="6"/>
        <rFont val="Avenir Next"/>
        <family val="2"/>
      </rPr>
      <t xml:space="preserve">3. </t>
    </r>
    <r>
      <rPr>
        <sz val="6"/>
        <rFont val="Avenir Next"/>
        <family val="2"/>
      </rPr>
      <t>Documento técnico suscrito por el supervisor o interventor, según corresponda, en el cual se detalle el estado actual de ejecución física y financiera del proyecto inicial.</t>
    </r>
  </si>
  <si>
    <r>
      <rPr>
        <b/>
        <sz val="6"/>
        <rFont val="Avenir Next"/>
        <family val="2"/>
      </rPr>
      <t xml:space="preserve">4. </t>
    </r>
    <r>
      <rPr>
        <sz val="6"/>
        <rFont val="Avenir Next"/>
        <family val="2"/>
      </rPr>
      <t>Copia del informe de acciones judiciales o investigaciones de los entes de control frente al proyecto de inversión, siempre que la entidad haya sido puesta en conocimiento de las mismas, o certificado en el que se indique que no ha sido notificado de ninguna acción o investigación.</t>
    </r>
  </si>
  <si>
    <r>
      <rPr>
        <b/>
        <sz val="6"/>
        <rFont val="Avenir Next"/>
        <family val="2"/>
      </rPr>
      <t xml:space="preserve">1. </t>
    </r>
    <r>
      <rPr>
        <sz val="6"/>
        <rFont val="Avenir Next"/>
        <family val="2"/>
      </rPr>
      <t>Carta de intención que soporte el monto de la cofinanciación registrado en la MGA, suscrita por el ordenador del gasto o quien haga sus veces en la respectiva entidad del orden nacional.</t>
    </r>
  </si>
  <si>
    <r>
      <rPr>
        <b/>
        <sz val="6"/>
        <rFont val="Avenir Next"/>
        <family val="2"/>
      </rPr>
      <t xml:space="preserve">2. </t>
    </r>
    <r>
      <rPr>
        <sz val="6"/>
        <rFont val="Avenir Next"/>
        <family val="2"/>
      </rPr>
      <t>Para el caso de los proyectos de inversión sujetos a convocatorias por parte de la Nación se debe presentar el documento que soporte la inscripción de la entidad territorial a la convocatoria, en el que se especifique el nombre de la convocatoria, fecha de inscripción, nombre del proyecto y los datos de radicación.</t>
    </r>
  </si>
  <si>
    <r>
      <rPr>
        <b/>
        <sz val="6"/>
        <rFont val="Avenir Next"/>
        <family val="2"/>
      </rPr>
      <t xml:space="preserve">1. </t>
    </r>
    <r>
      <rPr>
        <sz val="6"/>
        <rFont val="Avenir Next"/>
        <family val="2"/>
      </rPr>
      <t>Copia de la aprobación de la valoración de obligaciones contingentes expedida por el Ministerio de Hacienda y Crédito Público.</t>
    </r>
  </si>
  <si>
    <r>
      <rPr>
        <b/>
        <sz val="6"/>
        <rFont val="Avenir Next"/>
        <family val="2"/>
      </rPr>
      <t xml:space="preserve">2. </t>
    </r>
    <r>
      <rPr>
        <sz val="6"/>
        <rFont val="Avenir Next"/>
        <family val="2"/>
      </rPr>
      <t>Concepto favorable sobre la utilización del mecanismo de APP expedida por el Departamento Nacional de Planeación, cuando se trate de proyectos cofinanciados por la Nación, o por la secretaría de planeación de la entidad territorial respectiva, tratándose de proyectos financiados por estas.</t>
    </r>
  </si>
  <si>
    <r>
      <rPr>
        <b/>
        <sz val="6"/>
        <rFont val="Avenir Next"/>
        <family val="2"/>
      </rPr>
      <t xml:space="preserve">3. </t>
    </r>
    <r>
      <rPr>
        <sz val="6"/>
        <rFont val="Avenir Next"/>
        <family val="2"/>
      </rPr>
      <t>Copia de la aprobación de las cláusulas contractuales y financieras cuando se trate de proyectos cofinanciados por la Nación, expedida por el Ministerio de Hacienda y Crédito Público.</t>
    </r>
  </si>
  <si>
    <r>
      <rPr>
        <b/>
        <sz val="6"/>
        <rFont val="Avenir Next"/>
        <family val="2"/>
      </rPr>
      <t xml:space="preserve">1. </t>
    </r>
    <r>
      <rPr>
        <sz val="6"/>
        <rFont val="Avenir Next"/>
        <family val="2"/>
      </rPr>
      <t>Proyecto formulado en la MGA.</t>
    </r>
  </si>
  <si>
    <r>
      <rPr>
        <b/>
        <sz val="6"/>
        <rFont val="Avenir Next"/>
        <family val="2"/>
      </rPr>
      <t xml:space="preserve">2. </t>
    </r>
    <r>
      <rPr>
        <sz val="6"/>
        <rFont val="Avenir Next"/>
        <family val="2"/>
      </rPr>
      <t>Copia del acto administrativo de declaratoria de la situación de desastre o de calamidad pública, que esté dentro del término de vigencia (6 meses) de la situación de calamidad o dentro de la prórroga de dicho término y que cumpla con lo establecido en el capítulo VI de la Ley 1523 de 2012.</t>
    </r>
  </si>
  <si>
    <r>
      <rPr>
        <b/>
        <sz val="6"/>
        <rFont val="Avenir Next"/>
        <family val="2"/>
      </rPr>
      <t xml:space="preserve">3. </t>
    </r>
    <r>
      <rPr>
        <sz val="6"/>
        <rFont val="Avenir Next"/>
        <family val="2"/>
      </rPr>
      <t>Certificado del representante legal de la entidad que suscribió el plan de acción específico, de acuerdo con la naturaleza de la declaratoria, en la que se indique que el proyecto se encuentra en concordancia con el plan de acción de que trata el artículo 61 de la Ley 1523 de 2012.</t>
    </r>
  </si>
  <si>
    <r>
      <rPr>
        <b/>
        <sz val="6"/>
        <rFont val="Avenir Next"/>
        <family val="2"/>
      </rPr>
      <t xml:space="preserve">a. </t>
    </r>
    <r>
      <rPr>
        <sz val="6"/>
        <rFont val="Avenir Next"/>
        <family val="2"/>
      </rPr>
      <t>Localización exacta de la obra.</t>
    </r>
  </si>
  <si>
    <r>
      <rPr>
        <b/>
        <sz val="6"/>
        <rFont val="Avenir Next"/>
        <family val="2"/>
      </rPr>
      <t xml:space="preserve">b. </t>
    </r>
    <r>
      <rPr>
        <sz val="6"/>
        <rFont val="Avenir Next"/>
        <family val="2"/>
      </rPr>
      <t>Estudios hidrológico e hidráulico.</t>
    </r>
  </si>
  <si>
    <r>
      <rPr>
        <b/>
        <sz val="6"/>
        <rFont val="Avenir Next"/>
        <family val="2"/>
      </rPr>
      <t xml:space="preserve">c. </t>
    </r>
    <r>
      <rPr>
        <sz val="6"/>
        <rFont val="Avenir Next"/>
        <family val="2"/>
      </rPr>
      <t>Estudios geológico y geotécnico.</t>
    </r>
  </si>
  <si>
    <r>
      <rPr>
        <b/>
        <sz val="6"/>
        <rFont val="Avenir Next"/>
        <family val="2"/>
      </rPr>
      <t xml:space="preserve">d. </t>
    </r>
    <r>
      <rPr>
        <sz val="6"/>
        <rFont val="Avenir Next"/>
        <family val="2"/>
      </rPr>
      <t>Estudios de suelos.</t>
    </r>
  </si>
  <si>
    <r>
      <rPr>
        <b/>
        <sz val="6"/>
        <rFont val="Avenir Next"/>
        <family val="2"/>
      </rPr>
      <t xml:space="preserve">e. </t>
    </r>
    <r>
      <rPr>
        <sz val="6"/>
        <rFont val="Avenir Next"/>
        <family val="2"/>
      </rPr>
      <t>Diseño de estructuras.</t>
    </r>
  </si>
  <si>
    <r>
      <rPr>
        <b/>
        <sz val="6"/>
        <rFont val="Avenir Next"/>
        <family val="2"/>
      </rPr>
      <t xml:space="preserve">f. </t>
    </r>
    <r>
      <rPr>
        <sz val="6"/>
        <rFont val="Avenir Next"/>
        <family val="2"/>
      </rPr>
      <t>Planos de construcción generales y de detalle, como planta, perfiles, cortes, estructurales y obras de drenaje.</t>
    </r>
  </si>
  <si>
    <r>
      <rPr>
        <b/>
        <sz val="6"/>
        <rFont val="Avenir Next"/>
        <family val="2"/>
      </rPr>
      <t xml:space="preserve">g. </t>
    </r>
    <r>
      <rPr>
        <sz val="6"/>
        <rFont val="Avenir Next"/>
        <family val="2"/>
      </rPr>
      <t>Proceso constructivo del proyecto.</t>
    </r>
  </si>
  <si>
    <r>
      <rPr>
        <b/>
        <sz val="6"/>
        <rFont val="Avenir Next"/>
        <family val="2"/>
      </rPr>
      <t xml:space="preserve">h. </t>
    </r>
    <r>
      <rPr>
        <sz val="6"/>
        <rFont val="Avenir Next"/>
        <family val="2"/>
      </rPr>
      <t>Estudios ambientales de conformidad con la Ley 1682 de 2013 (literal c del artículo 7 y artículo 39) y el costeo para su implementación.</t>
    </r>
  </si>
  <si>
    <r>
      <rPr>
        <b/>
        <sz val="6"/>
        <rFont val="Avenir Next"/>
        <family val="2"/>
      </rPr>
      <t xml:space="preserve">i. </t>
    </r>
    <r>
      <rPr>
        <sz val="6"/>
        <rFont val="Avenir Next"/>
        <family val="2"/>
      </rPr>
      <t>Plan de manejo de tránsito y el costeo para su implementación.</t>
    </r>
  </si>
  <si>
    <r>
      <rPr>
        <b/>
        <sz val="6"/>
        <rFont val="Avenir Next"/>
        <family val="2"/>
      </rPr>
      <t xml:space="preserve">1. </t>
    </r>
    <r>
      <rPr>
        <sz val="6"/>
        <rFont val="Avenir Next"/>
        <family val="2"/>
      </rPr>
      <t>Certificado en donde conste que la intervención en la vía es competencia de la entidad. Si la intervención en la vía es competencia de otra entidad, documento que avale la intervención a realizar.</t>
    </r>
  </si>
  <si>
    <r>
      <rPr>
        <b/>
        <sz val="6"/>
        <rFont val="Avenir Next"/>
        <family val="2"/>
      </rPr>
      <t xml:space="preserve">2. </t>
    </r>
    <r>
      <rPr>
        <sz val="6"/>
        <rFont val="Avenir Next"/>
        <family val="2"/>
      </rPr>
      <t>Levantamiento topográfico.</t>
    </r>
  </si>
  <si>
    <r>
      <rPr>
        <b/>
        <sz val="6"/>
        <rFont val="Avenir Next"/>
        <family val="2"/>
      </rPr>
      <t xml:space="preserve">3. </t>
    </r>
    <r>
      <rPr>
        <sz val="6"/>
        <rFont val="Avenir Next"/>
        <family val="2"/>
      </rPr>
      <t>Diseño geométrico para vías nuevas o proyectos que cambien alineamiento de la vía.</t>
    </r>
  </si>
  <si>
    <r>
      <rPr>
        <b/>
        <sz val="6"/>
        <rFont val="Avenir Next"/>
        <family val="2"/>
      </rPr>
      <t xml:space="preserve">4. </t>
    </r>
    <r>
      <rPr>
        <sz val="6"/>
        <rFont val="Avenir Next"/>
        <family val="2"/>
      </rPr>
      <t>Estudio de tránsito.</t>
    </r>
  </si>
  <si>
    <r>
      <rPr>
        <b/>
        <sz val="6"/>
        <rFont val="Avenir Next"/>
        <family val="2"/>
      </rPr>
      <t xml:space="preserve">5. </t>
    </r>
    <r>
      <rPr>
        <sz val="6"/>
        <rFont val="Avenir Next"/>
        <family val="2"/>
      </rPr>
      <t>Diseño de estructura del pavimento.</t>
    </r>
  </si>
  <si>
    <r>
      <rPr>
        <b/>
        <sz val="6"/>
        <rFont val="Avenir Next"/>
        <family val="2"/>
      </rPr>
      <t xml:space="preserve">6. </t>
    </r>
    <r>
      <rPr>
        <sz val="6"/>
        <rFont val="Avenir Next"/>
        <family val="2"/>
      </rPr>
      <t>Cuando no se intervengan estructuras existentes, los chequeos técnicos pertinentes que garanticen la estabilidad y funcionalidad durante la vida útil proyectada, presentando la revisión de la capacidad hidráulica, estructural o funcional de las estructuras.</t>
    </r>
  </si>
  <si>
    <r>
      <rPr>
        <b/>
        <sz val="6"/>
        <rFont val="Avenir Next"/>
        <family val="2"/>
      </rPr>
      <t xml:space="preserve">7. </t>
    </r>
    <r>
      <rPr>
        <sz val="6"/>
        <rFont val="Avenir Next"/>
        <family val="2"/>
      </rPr>
      <t>Estudios y diseños definitivos de los puntos críticos incluidos dentro del tramo del proyecto a presentar, puntos críticos del orden geológico, geotécnico, de suelos, hidráulico, drenaje, entre otros.</t>
    </r>
  </si>
  <si>
    <r>
      <rPr>
        <b/>
        <sz val="6"/>
        <rFont val="Avenir Next"/>
        <family val="2"/>
      </rPr>
      <t xml:space="preserve">8. </t>
    </r>
    <r>
      <rPr>
        <sz val="6"/>
        <rFont val="Avenir Next"/>
        <family val="2"/>
      </rPr>
      <t>Estudios y diseños definitivos de estructuras especiales como puentes y túneles.</t>
    </r>
  </si>
  <si>
    <r>
      <rPr>
        <b/>
        <sz val="6"/>
        <rFont val="Avenir Next"/>
        <family val="2"/>
      </rPr>
      <t xml:space="preserve">10. </t>
    </r>
    <r>
      <rPr>
        <sz val="6"/>
        <rFont val="Avenir Next"/>
        <family val="2"/>
      </rPr>
      <t>Para proyectos en vías urbanas, certificación de que las vías no están siendo intervenidas con otro tipo de obras. En caso contrario, especificar que las características de las obras son concordantes con el proyecto de inversión y con qué fuentes de recursos están siendo ejecutadas.</t>
    </r>
  </si>
  <si>
    <r>
      <rPr>
        <b/>
        <sz val="6"/>
        <rFont val="Avenir Next"/>
        <family val="2"/>
      </rPr>
      <t xml:space="preserve">11. </t>
    </r>
    <r>
      <rPr>
        <sz val="6"/>
        <rFont val="Avenir Next"/>
        <family val="2"/>
      </rPr>
      <t>Certificado de que la vía a intervenir cuenta con redes de servicios públicos en buen estado y que no se planean intervenir.</t>
    </r>
  </si>
  <si>
    <r>
      <rPr>
        <b/>
        <sz val="6"/>
        <rFont val="Avenir Next"/>
        <family val="2"/>
      </rPr>
      <t xml:space="preserve">12. </t>
    </r>
    <r>
      <rPr>
        <sz val="6"/>
        <rFont val="Avenir Next"/>
        <family val="2"/>
      </rPr>
      <t>Esquema de localización o certificación de la ubicación de las fuentes de materiales que van a realizar y garanticen el suministro con las distancias de acarreo.</t>
    </r>
  </si>
  <si>
    <r>
      <rPr>
        <b/>
        <sz val="6"/>
        <rFont val="Avenir Next"/>
        <family val="2"/>
      </rPr>
      <t xml:space="preserve">13. </t>
    </r>
    <r>
      <rPr>
        <sz val="6"/>
        <rFont val="Avenir Next"/>
        <family val="2"/>
      </rPr>
      <t>Para vías primarias, certificado en el que conste que la vía está acorde con el Plan de Adaptación al Cambio Climático de la Red Vial Primaria de Colombia.</t>
    </r>
  </si>
  <si>
    <r>
      <rPr>
        <b/>
        <sz val="6"/>
        <rFont val="Avenir Next"/>
        <family val="2"/>
      </rPr>
      <t xml:space="preserve">14. </t>
    </r>
    <r>
      <rPr>
        <sz val="6"/>
        <rFont val="Avenir Next"/>
        <family val="2"/>
      </rPr>
      <t>Para vías terciarias, en las entidades territoriales donde exista inventario vial, certificación del representante legal en el cual señale que la vía a intervenir fue priorizada mediante la metodología señalada en el CONPES 3857.</t>
    </r>
  </si>
  <si>
    <r>
      <rPr>
        <b/>
        <sz val="6"/>
        <rFont val="Avenir Next"/>
        <family val="2"/>
      </rPr>
      <t xml:space="preserve">15. </t>
    </r>
    <r>
      <rPr>
        <sz val="6"/>
        <rFont val="Avenir Next"/>
        <family val="2"/>
      </rPr>
      <t>Caracterización del tramo vial, de acuerdo con lo dispuesto en las Resoluciones 1860 de 2013 y 1067 de 2015 del Ministerio de Transporte, como uno de los componentes del proyecto de inversión. En caso de que el tramo ya haya sido caracterizado o se está tramitando su financiación, la entidad certificará dicha circunstancia.</t>
    </r>
  </si>
  <si>
    <r>
      <rPr>
        <b/>
        <sz val="6"/>
        <rFont val="Avenir Next"/>
        <family val="2"/>
      </rPr>
      <t xml:space="preserve">1. </t>
    </r>
    <r>
      <rPr>
        <sz val="6"/>
        <rFont val="Avenir Next"/>
        <family val="2"/>
      </rPr>
      <t>Estudios geomorfológicos e hidráulicos fluviales.</t>
    </r>
  </si>
  <si>
    <r>
      <rPr>
        <b/>
        <sz val="6"/>
        <rFont val="Avenir Next"/>
        <family val="2"/>
      </rPr>
      <t xml:space="preserve">2. </t>
    </r>
    <r>
      <rPr>
        <sz val="6"/>
        <rFont val="Avenir Next"/>
        <family val="2"/>
      </rPr>
      <t>Estudio de demanda para proyectos de infraestructura portuaria y de navegabilidad.</t>
    </r>
  </si>
  <si>
    <r>
      <rPr>
        <b/>
        <sz val="6"/>
        <rFont val="Avenir Next"/>
        <family val="2"/>
      </rPr>
      <t xml:space="preserve">3. </t>
    </r>
    <r>
      <rPr>
        <sz val="6"/>
        <rFont val="Avenir Next"/>
        <family val="2"/>
      </rPr>
      <t>Análisis de riesgo hidráulico de las obras a construir.</t>
    </r>
  </si>
  <si>
    <r>
      <rPr>
        <b/>
        <sz val="6"/>
        <rFont val="Avenir Next"/>
        <family val="2"/>
      </rPr>
      <t xml:space="preserve">4. </t>
    </r>
    <r>
      <rPr>
        <sz val="6"/>
        <rFont val="Avenir Next"/>
        <family val="2"/>
      </rPr>
      <t>Para proyectos en el rio Magdalena, certificado expedido por CORMAGDALENA en el cual conste que el proyecto fluvial en el río Magdalena está acorde con su plan de acción.</t>
    </r>
  </si>
  <si>
    <r>
      <rPr>
        <b/>
        <sz val="6"/>
        <rFont val="Avenir Next"/>
        <family val="2"/>
      </rPr>
      <t xml:space="preserve">1. </t>
    </r>
    <r>
      <rPr>
        <sz val="6"/>
        <rFont val="Avenir Next"/>
        <family val="2"/>
      </rPr>
      <t>Permiso de construcción del aeródromo que se va a intervenir, expedido por la Unidad Administrativa Especial de la Aeronáutica Civil.</t>
    </r>
  </si>
  <si>
    <r>
      <rPr>
        <b/>
        <sz val="6"/>
        <rFont val="Avenir Next"/>
        <family val="2"/>
      </rPr>
      <t xml:space="preserve">2. </t>
    </r>
    <r>
      <rPr>
        <sz val="6"/>
        <rFont val="Avenir Next"/>
        <family val="2"/>
      </rPr>
      <t>Permiso de operación del aeródromo que se va a intervenir, expedido por la Unidad Administrativa Especial de la Aeronáutica Civil.</t>
    </r>
  </si>
  <si>
    <r>
      <rPr>
        <b/>
        <sz val="6"/>
        <rFont val="Avenir Next"/>
        <family val="2"/>
      </rPr>
      <t xml:space="preserve">1. </t>
    </r>
    <r>
      <rPr>
        <sz val="6"/>
        <rFont val="Avenir Next"/>
        <family val="2"/>
      </rPr>
      <t>Levantamiento topográfico.</t>
    </r>
  </si>
  <si>
    <r>
      <rPr>
        <b/>
        <sz val="6"/>
        <rFont val="Avenir Next"/>
        <family val="2"/>
      </rPr>
      <t xml:space="preserve">3. </t>
    </r>
    <r>
      <rPr>
        <sz val="6"/>
        <rFont val="Avenir Next"/>
        <family val="2"/>
      </rPr>
      <t>Diseños de la infraestructura y la superestructura de vía.</t>
    </r>
  </si>
  <si>
    <r>
      <rPr>
        <b/>
        <sz val="6"/>
        <rFont val="Avenir Next"/>
        <family val="2"/>
      </rPr>
      <t xml:space="preserve">4. </t>
    </r>
    <r>
      <rPr>
        <sz val="6"/>
        <rFont val="Avenir Next"/>
        <family val="2"/>
      </rPr>
      <t>Diseño de obras especiales como puentes, túneles, tratamiento de taludes.</t>
    </r>
  </si>
  <si>
    <r>
      <rPr>
        <b/>
        <sz val="6"/>
        <rFont val="Avenir Next"/>
        <family val="2"/>
      </rPr>
      <t xml:space="preserve">5. </t>
    </r>
    <r>
      <rPr>
        <sz val="6"/>
        <rFont val="Avenir Next"/>
        <family val="2"/>
      </rPr>
      <t>Señalización de vía.</t>
    </r>
  </si>
  <si>
    <r>
      <rPr>
        <b/>
        <sz val="6"/>
        <rFont val="Avenir Next"/>
        <family val="2"/>
      </rPr>
      <t xml:space="preserve">6. </t>
    </r>
    <r>
      <rPr>
        <sz val="6"/>
        <rFont val="Avenir Next"/>
        <family val="2"/>
      </rPr>
      <t>Estudio de seguridad en la vía, que incluya pasos a nivel.</t>
    </r>
  </si>
  <si>
    <r>
      <rPr>
        <b/>
        <sz val="6"/>
        <rFont val="Avenir Next"/>
        <family val="2"/>
      </rPr>
      <t xml:space="preserve">7. </t>
    </r>
    <r>
      <rPr>
        <sz val="6"/>
        <rFont val="Avenir Next"/>
        <family val="2"/>
      </rPr>
      <t>Estudio de equipos a utilizar como material rodante y equipos de vía.</t>
    </r>
  </si>
  <si>
    <r>
      <rPr>
        <b/>
        <sz val="6"/>
        <rFont val="Avenir Next"/>
        <family val="2"/>
      </rPr>
      <t xml:space="preserve">1. </t>
    </r>
    <r>
      <rPr>
        <sz val="6"/>
        <rFont val="Avenir Next"/>
        <family val="2"/>
      </rPr>
      <t>Estudios de localización, diseño y factibilidad de la plataforma logística, que incluya la determinación y caracterización de la oferta y demanda actual y futura de servicios logísticos en el área de influencia, y la conceptualización de una solución específica de plataforma logística.</t>
    </r>
  </si>
  <si>
    <r>
      <rPr>
        <b/>
        <sz val="6"/>
        <rFont val="Avenir Next"/>
        <family val="2"/>
      </rPr>
      <t xml:space="preserve">2. </t>
    </r>
    <r>
      <rPr>
        <sz val="6"/>
        <rFont val="Avenir Next"/>
        <family val="2"/>
      </rPr>
      <t>Estructuración técnica, legal y financiera de la plataforma logística que incluya el modelo de gestión y la viabilidad de las unidades de negocio del proyecto.</t>
    </r>
  </si>
  <si>
    <r>
      <rPr>
        <b/>
        <sz val="6"/>
        <rFont val="Avenir Next"/>
        <family val="2"/>
      </rPr>
      <t xml:space="preserve">1. </t>
    </r>
    <r>
      <rPr>
        <sz val="6"/>
        <rFont val="Avenir Next"/>
        <family val="2"/>
      </rPr>
      <t>Estudio de tránsito.</t>
    </r>
  </si>
  <si>
    <r>
      <rPr>
        <b/>
        <sz val="6"/>
        <rFont val="Avenir Next"/>
        <family val="2"/>
      </rPr>
      <t xml:space="preserve">2. </t>
    </r>
    <r>
      <rPr>
        <sz val="6"/>
        <rFont val="Avenir Next"/>
        <family val="2"/>
      </rPr>
      <t>Certificado de que la ubicación del proyecto no está siendo intervenida, en caso contrario debe especificar qué tipo de obras se llevan a cabo y con qué fuentes de recursos están siendo ejecutadas.</t>
    </r>
  </si>
  <si>
    <r>
      <rPr>
        <b/>
        <sz val="6"/>
        <rFont val="Avenir Next"/>
        <family val="2"/>
      </rPr>
      <t xml:space="preserve">3. </t>
    </r>
    <r>
      <rPr>
        <sz val="6"/>
        <rFont val="Avenir Next"/>
        <family val="2"/>
      </rPr>
      <t>Cuando no se intervengan estructuras existentes, los chequeos técnicos pertinentes que garanticen la estabilidad y funcionalidad durante la vida útil proyectada.</t>
    </r>
  </si>
  <si>
    <r>
      <rPr>
        <b/>
        <sz val="6"/>
        <rFont val="Avenir Next"/>
        <family val="2"/>
      </rPr>
      <t xml:space="preserve">1. </t>
    </r>
    <r>
      <rPr>
        <sz val="6"/>
        <rFont val="Avenir Next"/>
        <family val="2"/>
      </rPr>
      <t>Zona de Influencia.</t>
    </r>
  </si>
  <si>
    <r>
      <rPr>
        <b/>
        <sz val="6"/>
        <rFont val="Avenir Next"/>
        <family val="2"/>
      </rPr>
      <t xml:space="preserve">2. </t>
    </r>
    <r>
      <rPr>
        <sz val="6"/>
        <rFont val="Avenir Next"/>
        <family val="2"/>
      </rPr>
      <t>Análisis de la demanda de viajeros y proyección a 15 años.</t>
    </r>
  </si>
  <si>
    <r>
      <rPr>
        <b/>
        <sz val="6"/>
        <rFont val="Avenir Next"/>
        <family val="2"/>
      </rPr>
      <t xml:space="preserve">3. </t>
    </r>
    <r>
      <rPr>
        <sz val="6"/>
        <rFont val="Avenir Next"/>
        <family val="2"/>
      </rPr>
      <t>Sistema tecnológico y descripción del mismo.</t>
    </r>
  </si>
  <si>
    <r>
      <rPr>
        <b/>
        <sz val="6"/>
        <rFont val="Avenir Next"/>
        <family val="2"/>
      </rPr>
      <t xml:space="preserve">4. </t>
    </r>
    <r>
      <rPr>
        <sz val="6"/>
        <rFont val="Avenir Next"/>
        <family val="2"/>
      </rPr>
      <t>Costos de operación.</t>
    </r>
  </si>
  <si>
    <r>
      <rPr>
        <b/>
        <sz val="6"/>
        <rFont val="Avenir Next"/>
        <family val="2"/>
      </rPr>
      <t xml:space="preserve">5. </t>
    </r>
    <r>
      <rPr>
        <sz val="6"/>
        <rFont val="Avenir Next"/>
        <family val="2"/>
      </rPr>
      <t>Análisis de seguridad de equipos y protección de usuarios.</t>
    </r>
  </si>
  <si>
    <r>
      <rPr>
        <b/>
        <sz val="6"/>
        <rFont val="Avenir Next"/>
        <family val="2"/>
      </rPr>
      <t xml:space="preserve">1. </t>
    </r>
    <r>
      <rPr>
        <sz val="6"/>
        <rFont val="Avenir Next"/>
        <family val="2"/>
      </rPr>
      <t>Para SITM, documento en el que se señale los números de los documentos CONPES en los que el proyecto fue declarado de importancia estratégica para el país.</t>
    </r>
  </si>
  <si>
    <r>
      <rPr>
        <b/>
        <sz val="6"/>
        <rFont val="Avenir Next"/>
        <family val="2"/>
      </rPr>
      <t xml:space="preserve">2. </t>
    </r>
    <r>
      <rPr>
        <sz val="6"/>
        <rFont val="Avenir Next"/>
        <family val="2"/>
      </rPr>
      <t>Para proyectos de SETP, el decreto municipal o distrital de adopción del Sistema.</t>
    </r>
  </si>
  <si>
    <r>
      <rPr>
        <b/>
        <sz val="6"/>
        <rFont val="Avenir Next"/>
        <family val="2"/>
      </rPr>
      <t xml:space="preserve">3. </t>
    </r>
    <r>
      <rPr>
        <sz val="6"/>
        <rFont val="Avenir Next"/>
        <family val="2"/>
      </rPr>
      <t>Certificado de la constitución de un ente gestor, que será el titular del SETP o el SITM.</t>
    </r>
  </si>
  <si>
    <r>
      <rPr>
        <b/>
        <sz val="6"/>
        <rFont val="Avenir Next"/>
        <family val="2"/>
      </rPr>
      <t xml:space="preserve">1. </t>
    </r>
    <r>
      <rPr>
        <sz val="6"/>
        <rFont val="Avenir Next"/>
        <family val="2"/>
      </rPr>
      <t>Certificado expedido por la entidad territorial donde se va a ejecutar el proyecto en el cual conste que el mismo cumple con las condiciones y requisitos establecidos en los artículos 2.2.1.4.10.1 y subsiguientes del Decreto 1079 de 2015.</t>
    </r>
  </si>
  <si>
    <r>
      <rPr>
        <b/>
        <sz val="6"/>
        <rFont val="Avenir Next"/>
        <family val="2"/>
      </rPr>
      <t xml:space="preserve">2. </t>
    </r>
    <r>
      <rPr>
        <sz val="6"/>
        <rFont val="Avenir Next"/>
        <family val="2"/>
      </rPr>
      <t>Comunicación del Ministerio de Transporte en la cual se señale que las condiciones técnicas de la infraestructura del proyecto cumplen con los estándares mínimos establecidos para terminales de transporte.</t>
    </r>
  </si>
  <si>
    <r>
      <rPr>
        <b/>
        <sz val="6"/>
        <rFont val="Avenir Next"/>
        <family val="2"/>
      </rPr>
      <t xml:space="preserve">3. </t>
    </r>
    <r>
      <rPr>
        <sz val="6"/>
        <rFont val="Avenir Next"/>
        <family val="2"/>
      </rPr>
      <t>Comunicación del municipio o distrito en la cual acepte la implantación del proyecto en su territorio.</t>
    </r>
  </si>
  <si>
    <r>
      <rPr>
        <b/>
        <sz val="6"/>
        <rFont val="Avenir Next"/>
        <family val="2"/>
      </rPr>
      <t xml:space="preserve">9. </t>
    </r>
    <r>
      <rPr>
        <sz val="6"/>
        <rFont val="Avenir Next"/>
        <family val="2"/>
      </rPr>
      <t>Para proyectos que incluyan vías urbanas o centros poblados, se debe identificar y presentar en concordancia con el artículo 7 de la Ley 1682 de 2013, cuando aplique, certificación en la que se especifique:</t>
    </r>
    <r>
      <rPr>
        <sz val="6"/>
        <color rgb="FF000000"/>
        <rFont val="Avenir Next"/>
        <family val="2"/>
      </rPr>
      <t xml:space="preserve">
a. Las redes y activos de servicios públicos, los activos e infraestructura de la industria del petróleo y la infraestructura de tecnologías de la información y las comunicaciones.
b. Los inmuebles sobre los cuales recaigan medidas de protección al patrimonio de la población desplazada o restitución de tierras.
c. Títulos mineros en procesos de adjudicación, otorgados, existentes o en explotación.</t>
    </r>
  </si>
  <si>
    <r>
      <rPr>
        <b/>
        <sz val="6"/>
        <rFont val="Avenir Next"/>
        <family val="2"/>
      </rPr>
      <t xml:space="preserve">2. </t>
    </r>
    <r>
      <rPr>
        <sz val="6"/>
        <rFont val="Avenir Next"/>
        <family val="2"/>
      </rPr>
      <t>Estudio del diseño geométrico del alineamiento que contenga:</t>
    </r>
    <r>
      <rPr>
        <sz val="6"/>
        <color rgb="FF000000"/>
        <rFont val="Avenir Next"/>
        <family val="2"/>
      </rPr>
      <t xml:space="preserve">
a. Trazado de línea en planta y perfil.
b. Secciones transversales.
c. Diagrama de peraltes.
d. Incluir desvíos, apartaderos y patios de maniobras.</t>
    </r>
  </si>
  <si>
    <t>XXXXX</t>
  </si>
  <si>
    <t>3. Certificado suscrito por el representante legal de la entidad que presenta el proyecto de inversión y de aquella donde se va a ejecutar el mismo en el cual se indique que las actividades que se pretenden financiar con recursos del SGR no están siendo, ni han sido financiadas con otras fuentes de recursos.</t>
  </si>
  <si>
    <r>
      <rPr>
        <b/>
        <sz val="6"/>
        <rFont val="Avenir Next"/>
        <family val="2"/>
      </rPr>
      <t xml:space="preserve">3. </t>
    </r>
    <r>
      <rPr>
        <sz val="6"/>
        <rFont val="Avenir Next"/>
        <family val="2"/>
      </rPr>
      <t>Para acreditar la titularidad del inmueble:
a) Certificado de tradición y libertad expedido con una antelación no superior a tres (3) meses, contados desde la fecha de remisión a la instancia de verificación de requisitos, donde conste que la propiedad corresponde al departamento, municipio, distrito o entidad pública y se encuentra libre de gravámenes que impidan ejercer el derecho de disposición. Lo anterior no aplica para los bienes de uso público que conforme a las normas vigentes no son sujetos de registro. Dicho certificado solo debe adjuntarse una única vez.
b) Cuando se trate de inmuebles localizados en resguardos indígenas o asociaciones de cabildos o autoridades indígenas tradicionales, el acto colectivo del resguardo suscrito por la autoridad tradicional o cabildo gobernador, donde señale que el predio se encuentra en su jurisdicción.
c) Cuando se trate de inmuebles localizados dentro de los territorios colectivos de comunidades negras, afrocolombianas, raizales y palenqueras, documento de titulación expedido por la entidad competente, el cual debe acompañarse de un aval suscrito por las correspondientes autoridades de las citadas comunidades certificadas por el Ministerio del Interior.
En el caso de los municipios y en aplicación del artículo 48 de la Ley 1551 de 2012, bastará con que estos acrediten la posesión del bien objeto de intervención y su destinación al uso público o a la prestación de un servicio público.</t>
    </r>
  </si>
  <si>
    <r>
      <rPr>
        <b/>
        <sz val="6"/>
        <color rgb="FF000000"/>
        <rFont val="Avenir Next"/>
        <family val="2"/>
      </rPr>
      <t xml:space="preserve">Nota: </t>
    </r>
    <r>
      <rPr>
        <sz val="6"/>
        <color rgb="FF000000"/>
        <rFont val="Avenir Next"/>
        <family val="2"/>
      </rPr>
      <t>De conformidad a lo establecido en el artículo 66 de la Ley 2056 de 2020, los proyectos de inversión desarrollados mediante pactos territoriales podrán incluir como uno de sus componentes la compra de predios.</t>
    </r>
  </si>
  <si>
    <r>
      <rPr>
        <b/>
        <sz val="6"/>
        <rFont val="Avenir Next"/>
        <family val="2"/>
      </rPr>
      <t>1.</t>
    </r>
    <r>
      <rPr>
        <sz val="6"/>
        <rFont val="Avenir Next"/>
        <family val="2"/>
      </rPr>
      <t xml:space="preserve"> Certificado suscrito por el representante legal de quien presenta el proyecto de inversión en el que se determine la concordancia del proyecto con el Plan Marco de Implementación del Acuerdo Final para la Terminación del Conflicto y la Construcción de una Paz Estable y Duradera.
El certificado debe ser consistente con la información sobre la focalización del acuerdo final, registrada en el Banco de Programas y Proyectos del Sistema General de Regalías (SUIFP-SGR).
</t>
    </r>
    <r>
      <rPr>
        <b/>
        <sz val="6"/>
        <rFont val="Avenir Next"/>
        <family val="2"/>
      </rPr>
      <t xml:space="preserve">Parágrafo. </t>
    </r>
    <r>
      <rPr>
        <sz val="6"/>
        <rFont val="Avenir Next"/>
        <family val="2"/>
      </rPr>
      <t>El DNP habilitará la ventanilla única para la presentación de proyectos de inversión de que trata el presente artículo al OCAD Paz.</t>
    </r>
  </si>
  <si>
    <r>
      <rPr>
        <b/>
        <sz val="6"/>
        <rFont val="Avenir Next"/>
        <family val="2"/>
      </rPr>
      <t xml:space="preserve">2. </t>
    </r>
    <r>
      <rPr>
        <sz val="6"/>
        <rFont val="Avenir Next"/>
        <family val="2"/>
      </rPr>
      <t xml:space="preserve">Para los proyectos de inversión que se sometan a consideración del OCAD Paz, debe adjuntarse la certificación de conformidad con el parágrafo transitorio del artículo 2.2.4.1.1.13.5 del Decreto 1082 de 2015. Corresponde a la Agencia de Renovación del Territorio (ART) certificar la concordancia de los proyectos de inversión con las iniciativas de los Planes de Acción para la Transformación Regional (PATR). Lo anterior, hasta tanto se adopte la Hoja de Ruta Única de que trata el artículo 281 de la Ley 1955 de 2019.
</t>
    </r>
  </si>
  <si>
    <r>
      <rPr>
        <b/>
        <sz val="6"/>
        <rFont val="Avenir Next"/>
        <family val="2"/>
      </rPr>
      <t>1.</t>
    </r>
    <r>
      <rPr>
        <sz val="6"/>
        <rFont val="Avenir Next"/>
        <family val="2"/>
      </rPr>
      <t xml:space="preserve"> Certificado suscrito por el secretario de planeación en el cual conste que el plan de vida o plan de etnodesarrollo está en concordancia con el Plan Nacional de Desarrollo y con el plan de desarrollo de las entidades territoriales.</t>
    </r>
  </si>
  <si>
    <r>
      <rPr>
        <b/>
        <sz val="6"/>
        <rFont val="Avenir Next"/>
        <family val="2"/>
      </rPr>
      <t xml:space="preserve">2. </t>
    </r>
    <r>
      <rPr>
        <sz val="6"/>
        <rFont val="Avenir Next"/>
        <family val="2"/>
      </rPr>
      <t xml:space="preserve">Certificado suscrito por la autoridad de la comunidad étnica debidamente registrada ante el Ministerio del Interior en el que conste que el proyecto presentado es de su
iniciativa y que está acorde con el plan de etnodesarrollo o el plan de vida. 
</t>
    </r>
  </si>
  <si>
    <t>Los proyectos de inversión que contemplen dentro de sus componentes la solicitud de reconocimiento de los costos de estructuración, además de los requisitos generales aplicables, deben presentar los documentos previstos en el artículo 1.2.1.2.13 del Decreto 1821 de 2020.</t>
  </si>
  <si>
    <r>
      <rPr>
        <b/>
        <sz val="6"/>
        <rFont val="Avenir Next"/>
        <family val="2"/>
      </rPr>
      <t xml:space="preserve">1. </t>
    </r>
    <r>
      <rPr>
        <sz val="6"/>
        <rFont val="Avenir Next"/>
        <family val="2"/>
      </rPr>
      <t>Los estudios y diseños técnicos necesarios de acuerdo con los artículos 7 y 12 de la Ley 1682 de 2013, así como lo  siguiente, cuando aplique:</t>
    </r>
  </si>
  <si>
    <r>
      <t xml:space="preserve">III. Proyectos de infraestructura de transporte fluvial como mantenimiento de muelles y terminales fluviales, encauzamiento y mantenimiento de la red fluvial navegable; protección y defensa sobre la infraestructura de transporte fluvial; construcción de muelles y malecones.
</t>
    </r>
    <r>
      <rPr>
        <sz val="6"/>
        <rFont val="Avenir Next"/>
        <family val="2"/>
      </rPr>
      <t>Además de los requisitos señalados en el numeral I del presente anexo, los siguientes, cuando aplique:</t>
    </r>
  </si>
  <si>
    <r>
      <t xml:space="preserve">II. Proyectos de construcción, mantenimiento, adecuación, mejoramiento o rehabilitación de infraestructura vial.
</t>
    </r>
    <r>
      <rPr>
        <sz val="6"/>
        <rFont val="Avenir Next"/>
        <family val="2"/>
      </rPr>
      <t>Además de los requisitos señalados en el numeral I del presente anexo, los siguientes, cuando aplique:</t>
    </r>
  </si>
  <si>
    <r>
      <t>IV. Proyectos de infraestructura aeroportuaria que comprendan construcción, mantenimiento, adecuación, mejoramiento, rehabilitación de pistas, plataformas terminales para carga y pasajeros, cerramientos, calles de rodaje, hangares, plataformas, torres de control, cuarteles de bomberos, zonas de seguridad y demás infraestructura complementaría, según lo especificado en los Reglamentos Aeronáuticos de Colombia.</t>
    </r>
    <r>
      <rPr>
        <sz val="6"/>
        <rFont val="Avenir Next"/>
        <family val="2"/>
      </rPr>
      <t xml:space="preserve"> Además de los requisitos señalados en el numeral I del presente anexo, los siguientes, cuando aplique:</t>
    </r>
  </si>
  <si>
    <r>
      <t xml:space="preserve">V. Proyectos de infraestructura férrea y puesta en marcha de proyectos férreos de cara y pasajeros. 
</t>
    </r>
    <r>
      <rPr>
        <sz val="6"/>
        <rFont val="Avenir Next"/>
        <family val="2"/>
      </rPr>
      <t>Además de los requisitos señalados en el numeral I del presente anexo, los siguientes, cuando aplique:</t>
    </r>
  </si>
  <si>
    <r>
      <t xml:space="preserve">VI. Proyectos de infraestructura logística especializada (ILE), según el artículo 87 de la Ley 1450 de 2011.
</t>
    </r>
    <r>
      <rPr>
        <sz val="6"/>
        <rFont val="Avenir Next"/>
        <family val="2"/>
      </rPr>
      <t>Además de los requisitos señalados en el numeral I del presente anexo, los siguientes, cuando aplique:</t>
    </r>
  </si>
  <si>
    <r>
      <t xml:space="preserve">VII. Proyectos de transporte urbano.
</t>
    </r>
    <r>
      <rPr>
        <sz val="6"/>
        <rFont val="Avenir Next"/>
        <family val="2"/>
      </rPr>
      <t>Además de los requisitos señalados en el numeral I del presente anexo, los siguientes, cuando aplique:</t>
    </r>
  </si>
  <si>
    <r>
      <t xml:space="preserve">VIII. Proyectos de infraestructura por cable.
</t>
    </r>
    <r>
      <rPr>
        <sz val="6"/>
        <rFont val="Avenir Next"/>
        <family val="2"/>
      </rPr>
      <t>Además de los requisitos señalados en el numeral I del presente anexo, se debe tener en cuenta la reglamentación establecida en el título 5 del Decreto 1079 de 2015 y en particular las siguientes condiciones, cuando aplique:</t>
    </r>
  </si>
  <si>
    <r>
      <t xml:space="preserve">IX. Proyectos de transporte urbano que pertenezcan a la categoría de Sistemas Estratégicos de Transporte (SETP) y Sistemas de Transporte Masivo (SITM).
</t>
    </r>
    <r>
      <rPr>
        <sz val="6"/>
        <rFont val="Avenir Next"/>
        <family val="2"/>
      </rPr>
      <t>De conformidad con la Ley 310 de 1996 y con el artículo 132 de la Ley 1450 de 2011, modificado por el artículo 32 de la Ley 1753 de 2015, las entidades territoriales podrán solicitar al OCAD las apropiaciones que considere necesarias hasta el monto señalado en los documentos CONPES, para suscribir el convenio  de cofinanciación o los otrosíes correspondientes al mismo. Para ello debe adjuntar, adicional a los requisitos establecidos en el artículo 4.1.2.1.1. del presente Acuerdo y a los requisitos señalados en los numerales I y II del presente anexo, lo siguiente, cuando aplique:</t>
    </r>
  </si>
  <si>
    <r>
      <t xml:space="preserve">X. Proyectos de construcción, mantenimiento, adecuación, mejoramiento de terminales de transporte.
</t>
    </r>
    <r>
      <rPr>
        <sz val="6"/>
        <rFont val="Avenir Next"/>
        <family val="2"/>
      </rPr>
      <t>Además de los requisitos señalados en el numeral I del presente anexo, se debe presentar lo siguiente, cuando aplique:</t>
    </r>
  </si>
  <si>
    <t>XI. Proyectos destinados a la prevención de accidentes y atención en seguridad vial.</t>
  </si>
  <si>
    <t xml:space="preserve">Certificado del representante legal de la entidad territorial en la que se va a ejecutar el proyecto, en el cual conste que el proyecto está en concordancia con el Plan Nacional de Seguridad Vial.
</t>
  </si>
  <si>
    <r>
      <rPr>
        <b/>
        <sz val="6"/>
        <rFont val="Avenir Next"/>
        <family val="2"/>
      </rPr>
      <t xml:space="preserve">2. </t>
    </r>
    <r>
      <rPr>
        <sz val="6"/>
        <rFont val="Avenir Next"/>
        <family val="2"/>
      </rPr>
      <t>Certificado suscrito por el representante legal de la entidad territorial,  en el que conste que la intervención en la vía es competencia de la misma. Si la intervención de la vía es competencia de otra entidad, certificado suscrito por el representante legal de la entidad en la que se avale la intervención a realizar.</t>
    </r>
  </si>
  <si>
    <r>
      <rPr>
        <b/>
        <sz val="6"/>
        <rFont val="Avenir Next"/>
        <family val="2"/>
      </rPr>
      <t xml:space="preserve">3. </t>
    </r>
    <r>
      <rPr>
        <sz val="6"/>
        <rFont val="Avenir Next"/>
        <family val="2"/>
      </rPr>
      <t>Formato del INVIAS de visita técnica de la vía a intervenir, debidamente diligenciado y suscrito por el profesional competente con su respectiva matrícula profesional, en el que se deje constancia del conocimiento de la vía y que las obras propuestas son las requeridas para el funcionamiento de esta.</t>
    </r>
  </si>
  <si>
    <r>
      <rPr>
        <b/>
        <sz val="6"/>
        <rFont val="Avenir Next"/>
        <family val="2"/>
      </rPr>
      <t xml:space="preserve">5. </t>
    </r>
    <r>
      <rPr>
        <sz val="6"/>
        <rFont val="Avenir Next"/>
        <family val="2"/>
      </rPr>
      <t>Presupuesto definitivo de obra ajustado, aprobado por el INVIAS.</t>
    </r>
  </si>
  <si>
    <r>
      <rPr>
        <b/>
        <sz val="6"/>
        <rFont val="Avenir Next"/>
        <family val="2"/>
      </rPr>
      <t xml:space="preserve">4. </t>
    </r>
    <r>
      <rPr>
        <sz val="6"/>
        <rFont val="Avenir Next"/>
        <family val="2"/>
      </rPr>
      <t>Diseños típicos de las estructuras, cumpliendo con todas las exigencias técnicas que así lo ameriten, en las que se realicen: placa huella, intervenciones avaladas por el INVIAS, obras de drenaje, estructuras de contención y mejoramiento y subrasante con tecnologías alternativas de conformidad con las guías establecidas en el marco del programa Colombia Rural.</t>
    </r>
  </si>
  <si>
    <r>
      <rPr>
        <b/>
        <sz val="6"/>
        <rFont val="Avenir Next"/>
        <family val="2"/>
      </rPr>
      <t xml:space="preserve">6. </t>
    </r>
    <r>
      <rPr>
        <sz val="6"/>
        <rFont val="Avenir Next"/>
        <family val="2"/>
      </rPr>
      <t>Establecer dentro de los componentes del proyecto de inversión la  complementación y ajustes de estudios y diseños base, lo cual debe  reflejarse en el cronograma de actividades y en el presupuesto. En consecuencia, no podrán ejecutar otros componentes del proyecto hasta tanto se realice la complementación y ajustes de estudios y diseños base.</t>
    </r>
  </si>
  <si>
    <r>
      <rPr>
        <b/>
        <sz val="6"/>
        <rFont val="Avenir Next"/>
        <family val="2"/>
      </rPr>
      <t xml:space="preserve">7. </t>
    </r>
    <r>
      <rPr>
        <sz val="6"/>
        <rFont val="Avenir Next"/>
        <family val="2"/>
      </rPr>
      <t>Tipificación suscrita por el representante legal de la entidad que  presenta el proyecto de inversión, en la que se establezca que se identificó y analizó íntegramente la existencia de las áreas de influencia directas e indirectas del proyecto, de conformidad con lo dispuesto en el artículo 7 de la Ley 1682 de 2013.
Adicionalmente, se debe especificar en la mencionada certificación:
• Que no existe condiciones especiales de tráfico, con relación a las condiciones de suelo y ambientales.
• La no afectación a las redes y activos de servicios públicos, e infraestructura de la industria del petróleo, de tecnologías de la información y las comunicaciones.
• La no intervención de inmuebles sobre los cuales recaigan
medidas de protección al patrimonio de la población desplazada o restitución de tierras.
• La existencia de títulos mineros en procesos de adjudicación,  otorgados, existentes o en explotación.
En todo caso, se deben adoptar las medidas pertinentes que eviten o mitiguen cualquier afectación de las señaladas.</t>
    </r>
  </si>
  <si>
    <r>
      <rPr>
        <b/>
        <sz val="6"/>
        <rFont val="Avenir Next"/>
        <family val="2"/>
      </rPr>
      <t>Nota 1.</t>
    </r>
    <r>
      <rPr>
        <sz val="6"/>
        <rFont val="Avenir Next"/>
        <family val="2"/>
      </rPr>
      <t xml:space="preserve"> Para la implementación de la Resolución 1512 de 2019, no podrán financiarse gastos permanentes con los recursos del SGR en cumplimiento del artículo 28 de la Ley 2056 de 2020.</t>
    </r>
  </si>
  <si>
    <r>
      <t xml:space="preserve">Nota 3: </t>
    </r>
    <r>
      <rPr>
        <sz val="6"/>
        <rFont val="Avenir Next"/>
        <family val="2"/>
      </rPr>
      <t>Los proyectos de inversión se presentarán en etapa de  prefactibilidad definida en el artículo 1.2.1.2.1. Decreto 1821 de 2020, para que en la etapa de ejecución se cuente con los estudios y diseños  definitivos y se adelante la ejecución de las precisiones técnicas requeridas. El INVIAS avalará los estudios, diseños y presupuestos definitivos. El ejecutor deberá anexar las licencias requeridas, en concordancia con lo señalado en el ítem 6 del presente numeral</t>
    </r>
  </si>
  <si>
    <t>Cumplimiento de las condiciones y criterios jurídicos, técnicos, financieros, ambientales y sociales del proyecto de inversión presentado para ser financiado con recursos del SGR</t>
  </si>
  <si>
    <t>Componente</t>
  </si>
  <si>
    <t>Peso sobre el componente</t>
  </si>
  <si>
    <t>Cumplimiento</t>
  </si>
  <si>
    <t>Total</t>
  </si>
  <si>
    <t>Criterio</t>
  </si>
  <si>
    <t>Total viabilidad técnica</t>
  </si>
  <si>
    <t>2. Técnico</t>
  </si>
  <si>
    <t>1.1. El proyecto cumple con los requisitos generales</t>
  </si>
  <si>
    <t>1.2. El proyecto cumple con los requisitos sectoriales</t>
  </si>
  <si>
    <t>Total viabilidad Financiera</t>
  </si>
  <si>
    <t>3. Financiera</t>
  </si>
  <si>
    <t>4. Social y ambiental</t>
  </si>
  <si>
    <t>1.5. El proyecto es sostenible de acuerdo con lo establecido en el numeral 3 del artículo 29 de la Ley 2056 de 2020</t>
  </si>
  <si>
    <t xml:space="preserve">4.2. Los productos o servicios generados por el proyecto de inversión, tecnología utilizada, procesos y procedimientos son apropiados para la población. </t>
  </si>
  <si>
    <t>4.3. Los productos o servicios generados por el proyecto de inversión, tecnología, materiales, procesos y procedimientos son apropiados para el entorno.</t>
  </si>
  <si>
    <t>4.4. El proyecto de inversión presentado incluye  la mitigación de los riesgos identificados en el análisis de riesgos de desastres de conformidad con lo establecido en el artículo 38 de la Ley 1523 de 2012.</t>
  </si>
  <si>
    <t>Total viabilidad Social y ambiental</t>
  </si>
  <si>
    <t>1. Jurídico</t>
  </si>
  <si>
    <t>Observación</t>
  </si>
  <si>
    <t>Componente de viabilidad</t>
  </si>
  <si>
    <t>3. Financiero</t>
  </si>
  <si>
    <t>Viabilidad</t>
  </si>
  <si>
    <t>Valor</t>
  </si>
  <si>
    <t>FAVORABLE</t>
  </si>
  <si>
    <t xml:space="preserve">Proyecto presentado por grupo étnico : </t>
  </si>
  <si>
    <t>SI</t>
  </si>
  <si>
    <t>NO</t>
  </si>
  <si>
    <t>VALOR INTERVENTORÍA (cuando aplique):</t>
  </si>
  <si>
    <t>Asignación para la Paz</t>
  </si>
  <si>
    <t xml:space="preserve">Población </t>
  </si>
  <si>
    <t xml:space="preserve">FASE DEL PROYECTO: </t>
  </si>
  <si>
    <t>TIEMPO DE EJECUCIÓN FÍSICIO-FINANCIERA (meses):</t>
  </si>
  <si>
    <t>OBJETIVO GENERAL DEL PROYECTO (MGA):</t>
  </si>
  <si>
    <t xml:space="preserve">ASPECTOS FINANCIEROS </t>
  </si>
  <si>
    <t>ASPECTOS JURÍDICOS</t>
  </si>
  <si>
    <t>NO FAVORABLE CON OBSERVACIONES SUBSANABLES</t>
  </si>
  <si>
    <t>NO FAVORABLE CON OBSERVACIONES NO SUBSANABLES</t>
  </si>
  <si>
    <r>
      <rPr>
        <b/>
        <sz val="6"/>
        <color rgb="FFC00000"/>
        <rFont val="Avenir Next"/>
        <family val="2"/>
      </rPr>
      <t>Artículo 4.1.2.1.1. Requisitos generales.</t>
    </r>
    <r>
      <rPr>
        <b/>
        <sz val="6"/>
        <rFont val="Avenir Next"/>
        <family val="2"/>
      </rPr>
      <t xml:space="preserve">
</t>
    </r>
    <r>
      <rPr>
        <sz val="6"/>
        <rFont val="Avenir Next"/>
        <family val="2"/>
      </rPr>
      <t>Los proyectos de inversión presentados para viabilización deben cumplir con lo siguientes requisitos:</t>
    </r>
  </si>
  <si>
    <r>
      <rPr>
        <b/>
        <sz val="6"/>
        <color rgb="FFC00000"/>
        <rFont val="Avenir Next"/>
        <family val="2"/>
      </rPr>
      <t>Artículo 4.1.2.1.3. Requisitos generales para proyectos en Fase III.</t>
    </r>
    <r>
      <rPr>
        <b/>
        <sz val="6"/>
        <rFont val="Avenir Next"/>
        <family val="2"/>
      </rPr>
      <t xml:space="preserve">
</t>
    </r>
    <r>
      <rPr>
        <sz val="6"/>
        <rFont val="Avenir Next"/>
        <family val="2"/>
      </rPr>
      <t>Los proyectos de inversión en fase III, además de lo señalado en el artículo 4.1.2.1.1. del Acuerdo Único de Comisión Rectora, deben presentar los siguientes requisitos:</t>
    </r>
  </si>
  <si>
    <r>
      <rPr>
        <b/>
        <sz val="6"/>
        <color rgb="FFC00000"/>
        <rFont val="Avenir Next"/>
        <family val="2"/>
      </rPr>
      <t>Articulo 4.1.2.1.2. Requisitos generales para proyectos en Fase II.</t>
    </r>
    <r>
      <rPr>
        <b/>
        <sz val="6"/>
        <rFont val="Avenir Next"/>
        <family val="2"/>
      </rPr>
      <t xml:space="preserve">
</t>
    </r>
    <r>
      <rPr>
        <sz val="6"/>
        <rFont val="Avenir Next"/>
        <family val="2"/>
      </rPr>
      <t>Los proyectos de inversión en fase II, además de lo previsto en el artículo 4.1.2.1.1. del presente Acuerdo, deben presentar los siguientes requisitos:</t>
    </r>
  </si>
  <si>
    <r>
      <rPr>
        <b/>
        <sz val="6"/>
        <color rgb="FFC00000"/>
        <rFont val="Avenir Next"/>
        <family val="2"/>
      </rPr>
      <t>Artículo 4.1.2.1.5. Requisitos generales adicionales para proyectos de inversión que incluyan como uno de sus componentes el trámite de licencias o permisos.</t>
    </r>
    <r>
      <rPr>
        <b/>
        <sz val="6"/>
        <rFont val="Avenir Next"/>
        <family val="2"/>
      </rPr>
      <t xml:space="preserve">
</t>
    </r>
    <r>
      <rPr>
        <sz val="6"/>
        <rFont val="Avenir Next"/>
        <family val="2"/>
      </rPr>
      <t>Los proyectos de inversión en fase III podrán incluir como uno de sus componentes el pago del trámite para el otorgamiento de licencias o permisos.</t>
    </r>
  </si>
  <si>
    <r>
      <rPr>
        <b/>
        <sz val="6"/>
        <color rgb="FFC00000"/>
        <rFont val="Avenir Next"/>
        <family val="2"/>
      </rPr>
      <t>Artículo 4.1.2.1.6. Requisitos generales adicionales para proyectos de inversión que incluyan como uno de sus componentes la adquisición de maquinaria.</t>
    </r>
    <r>
      <rPr>
        <b/>
        <sz val="6"/>
        <rFont val="Avenir Next"/>
        <family val="2"/>
      </rPr>
      <t xml:space="preserve">
</t>
    </r>
    <r>
      <rPr>
        <sz val="6"/>
        <rFont val="Avenir Next"/>
        <family val="2"/>
      </rPr>
      <t>Los proyectos de inversión que incluyan como uno de sus componentes la adquisición de maquinaria, además de los requisitos generales aplicables, deben presentar los siguientes:</t>
    </r>
  </si>
  <si>
    <r>
      <rPr>
        <b/>
        <sz val="6"/>
        <color rgb="FFC00000"/>
        <rFont val="Avenir Next"/>
        <family val="2"/>
      </rPr>
      <t>Artículo 4.1.2.1.7. Requisitos generales adicionales para proyectos que tengan por objeto la culminación de proyectos ya iniciados.</t>
    </r>
    <r>
      <rPr>
        <b/>
        <sz val="6"/>
        <rFont val="Avenir Next"/>
        <family val="2"/>
      </rPr>
      <t xml:space="preserve">
</t>
    </r>
    <r>
      <rPr>
        <sz val="6"/>
        <rFont val="Avenir Next"/>
        <family val="2"/>
      </rPr>
      <t>Los proyectos de inversión que tengan por objeto la culminación de un proyecto de inversión ya iniciado, y que en su momento fue financiado con recursos diferentes a los del SGR, además de los requisitos generales aplicables, deben presentar los siguientes:</t>
    </r>
  </si>
  <si>
    <r>
      <rPr>
        <b/>
        <sz val="6"/>
        <color rgb="FFC00000"/>
        <rFont val="Avenir Next"/>
        <family val="2"/>
      </rPr>
      <t>Artículo 4.1.2.1.8. Requisitos generales adicionales para proyectos de inversión bajo el esquema de Asociación Público Privada (APP).</t>
    </r>
    <r>
      <rPr>
        <b/>
        <sz val="6"/>
        <rFont val="Avenir Next"/>
        <family val="2"/>
      </rPr>
      <t xml:space="preserve">
</t>
    </r>
    <r>
      <rPr>
        <sz val="6"/>
        <rFont val="Avenir Next"/>
        <family val="2"/>
      </rPr>
      <t>Los proyectos de inversión formulados bajo el esquema de APP, además de los requisitos generales aplicables, deben presentar los siguientes:</t>
    </r>
  </si>
  <si>
    <r>
      <rPr>
        <b/>
        <sz val="6"/>
        <color rgb="FFC00000"/>
        <rFont val="Avenir Next"/>
        <family val="2"/>
      </rPr>
      <t>Artículo 4.1.2.1.9. Requisitos generales para proyectos de recuperación tras una situación de desastre o calamidad pública.</t>
    </r>
    <r>
      <rPr>
        <b/>
        <sz val="6"/>
        <rFont val="Avenir Next"/>
        <family val="2"/>
      </rPr>
      <t xml:space="preserve">
</t>
    </r>
    <r>
      <rPr>
        <sz val="6"/>
        <rFont val="Avenir Next"/>
        <family val="2"/>
      </rPr>
      <t>Los proyectos de inversión que tengan por objeto la recuperación tras una situación de desastre o calamidad pública decretada en los términos establecidos en los artículos 55, 56, 57, 58 y 59 de la Ley 1523 de 2012, solamente deben cumplir con los siguientes requisitos generales para su viabilización:</t>
    </r>
  </si>
  <si>
    <r>
      <rPr>
        <b/>
        <sz val="6"/>
        <color rgb="FFC00000"/>
        <rFont val="Avenir Next"/>
        <family val="2"/>
      </rPr>
      <t>Artículo 4.1.2.1.10. Requisitos generales adicionales para proyectos de inversión financiados con los recursos del Acto Legislativo 4 de 2017.</t>
    </r>
    <r>
      <rPr>
        <b/>
        <sz val="6"/>
        <rFont val="Avenir Next"/>
        <family val="2"/>
      </rPr>
      <t xml:space="preserve">
</t>
    </r>
    <r>
      <rPr>
        <sz val="6"/>
        <rFont val="Avenir Next"/>
        <family val="2"/>
      </rPr>
      <t>Los proyectos de inversión susceptibles de ser financiados con los recursos a los que se refiere el Acto Legislativo 4 de 2017, deben presentar además el siguiente documento:</t>
    </r>
  </si>
  <si>
    <r>
      <rPr>
        <b/>
        <sz val="6"/>
        <color rgb="FFC00000"/>
        <rFont val="Avenir Next"/>
        <family val="2"/>
      </rPr>
      <t>Artículo 4.1.2.1.11. Requisitos generales adicionales para proyectos de inversión localizados en resguardos indígenas o territorios colectivos, o que sean presentados por el representante de las comunidades Indígenas, Negras, Afrocolombianas, Raizales y Palenqueras</t>
    </r>
    <r>
      <rPr>
        <b/>
        <sz val="6"/>
        <rFont val="Avenir Next"/>
        <family val="2"/>
      </rPr>
      <t xml:space="preserve">.
</t>
    </r>
    <r>
      <rPr>
        <sz val="6"/>
        <rFont val="Avenir Next"/>
        <family val="2"/>
      </rPr>
      <t>Los proyectos de inversión localizados en resguardos indígenas o territorios colectivos, o que sean presentados por el representante de las comunidades Indígenas, Negras, Afrocolombianas, Raizales y Palenqueras, además de los requisitos generales aplicables, deben presentar los siguientes:</t>
    </r>
  </si>
  <si>
    <r>
      <rPr>
        <b/>
        <sz val="6"/>
        <color rgb="FFC00000"/>
        <rFont val="Avenir Next"/>
        <family val="2"/>
      </rPr>
      <t>Artículo 4.1.2.1.12. Requisitos generales adicionales para proyectos de inversión que contemplen dentro de sus componentes la solicitud de reconocimiento de los costos de estructuración.</t>
    </r>
    <r>
      <rPr>
        <b/>
        <sz val="6"/>
        <rFont val="Avenir Next"/>
        <family val="2"/>
      </rPr>
      <t xml:space="preserve">
</t>
    </r>
    <r>
      <rPr>
        <sz val="6"/>
        <rFont val="Avenir Next"/>
        <family val="2"/>
      </rPr>
      <t>Los proyectos de inversión que contemplen dentro de sus componentes la solicitud de reconocimiento de los costos de estructuración, además de los requisitos generales aplicables, deben presentar los:</t>
    </r>
  </si>
  <si>
    <r>
      <rPr>
        <b/>
        <sz val="6"/>
        <color rgb="FFC00000"/>
        <rFont val="Avenir Next"/>
        <family val="2"/>
      </rPr>
      <t>Artículo 4.1.2.1.13. Requisitos generales adicionales para proyectos de inversión de integración y desarrollo fronterizo.</t>
    </r>
    <r>
      <rPr>
        <b/>
        <sz val="6"/>
        <rFont val="Avenir Next"/>
        <family val="2"/>
      </rPr>
      <t xml:space="preserve">
</t>
    </r>
    <r>
      <rPr>
        <sz val="6"/>
        <rFont val="Avenir Next"/>
        <family val="2"/>
      </rPr>
      <t>Los proyectos de inversión de integración y desarrollo fronterizo, además de los requisitos generales aplicables, deben presentar:</t>
    </r>
  </si>
  <si>
    <r>
      <rPr>
        <b/>
        <sz val="6"/>
        <color rgb="FFC00000"/>
        <rFont val="Avenir Next"/>
        <family val="2"/>
      </rPr>
      <t>Artículo 4.1.2.1.14. Requisitos generales adicionales para proyectos de inversión presentados por las corporaciones autónomas regionales.</t>
    </r>
    <r>
      <rPr>
        <b/>
        <sz val="6"/>
        <rFont val="Avenir Next"/>
        <family val="2"/>
      </rPr>
      <t xml:space="preserve">
</t>
    </r>
    <r>
      <rPr>
        <sz val="6"/>
        <rFont val="Avenir Next"/>
        <family val="2"/>
      </rPr>
      <t>Los proyectos de inversión presentados por las corporaciones autónomas regionales, además de los requisitos generales aplicables, deben presentar:</t>
    </r>
  </si>
  <si>
    <r>
      <rPr>
        <b/>
        <sz val="6"/>
        <color rgb="FFC00000"/>
        <rFont val="Avenir Next"/>
        <family val="2"/>
      </rPr>
      <t>ANEXO 19:</t>
    </r>
    <r>
      <rPr>
        <b/>
        <sz val="6"/>
        <color theme="3"/>
        <rFont val="Avenir Next"/>
        <family val="2"/>
      </rPr>
      <t xml:space="preserve"> TRANSPORTE REQUISITOS SECTORIALES DE VIABILIZACIÓN</t>
    </r>
  </si>
  <si>
    <t>REQUISITOS SECTORIALES PARA VIABILIZACIÓN
Además de los requisitos generales, se debe presentar lo siguiente:</t>
  </si>
  <si>
    <t>Localizado en jurisdicción de grupos étnicos:</t>
  </si>
  <si>
    <r>
      <t>X. Proyectos que tengan por objeto el mejoramiento y mantenimiento de corredores rurales productivos. (Resolución No. 01512 de 2019 expedida por el INVIAS).
T</t>
    </r>
    <r>
      <rPr>
        <sz val="6"/>
        <rFont val="Avenir Next"/>
        <family val="2"/>
      </rPr>
      <t>ratándose de proyectos de inversión seleccionados en el programa Colombia Rural, que tengan por objeto el mejoramiento y mantenimiento de corredores rurales productivos, y cuando el proyecto contemple: a) La  realización de intervención de obras durables y, b) proponer ante como entidad designada para la contratación de la interventoría al Instituto Nacional de Vías (INVIAS), deberán cumplir con los siguientes requisitos:</t>
    </r>
  </si>
  <si>
    <r>
      <rPr>
        <b/>
        <sz val="6"/>
        <rFont val="Avenir Next"/>
        <family val="2"/>
      </rPr>
      <t xml:space="preserve">1. </t>
    </r>
    <r>
      <rPr>
        <sz val="6"/>
        <rFont val="Avenir Next"/>
        <family val="2"/>
      </rPr>
      <t>Certificado del Instituto Nacional de Vías (INVIAS) en el que conste que el proyecto de inversión a ser viabilizado, priorizado y aprobado fue seleccionado en el marco del Programa Colombia Rural y que incluye  intervención de obras durables.</t>
    </r>
  </si>
  <si>
    <r>
      <rPr>
        <b/>
        <sz val="6"/>
        <rFont val="Avenir Next"/>
        <family val="2"/>
      </rPr>
      <t>Nota 2.</t>
    </r>
    <r>
      <rPr>
        <sz val="6"/>
        <rFont val="Avenir Next"/>
        <family val="2"/>
      </rPr>
      <t xml:space="preserve"> El requisito de viabilización señalado en el ítem 1 del numeral 6.3 requisitos generales para proyectos en fase III se entiende homologado con el cumplimiento del ítem 6 de este numeral del presente documento,  toda vez que los proyectos de inversión para el mejoramiento y mantenimiento de corredores rurales productivos contemplan la elaboración de estudios y diseños.
Tratándose del requisito para viabilización de proyectos de inversión dispuesto en el ítem 3 del numeral 6.3 requisitos generales para proyectos en fase III del presente documento, solo se debe certificar que el bien inmueble objeto de intervención es de uso público.</t>
    </r>
  </si>
  <si>
    <t>1.3. El proyecto se encuentra articulado con los planes y la política pública, de conformidad con el numeral 5 del artículo 29 de la Ley 2056 de 2020</t>
  </si>
  <si>
    <t>No aplica</t>
  </si>
  <si>
    <t>Dotación</t>
  </si>
  <si>
    <t>CLASIFICACIÓN</t>
  </si>
  <si>
    <t>Servicios</t>
  </si>
  <si>
    <t>Infraestructura</t>
  </si>
  <si>
    <t>PROYECTO TIPO UTILIZADO (cuando aplique):</t>
  </si>
  <si>
    <t>SECTORES</t>
  </si>
  <si>
    <t>Fiscalía</t>
  </si>
  <si>
    <t>OCAD CTeI</t>
  </si>
  <si>
    <t>OCAD Paz</t>
  </si>
  <si>
    <t>BIENIO</t>
  </si>
  <si>
    <t>2021-2022</t>
  </si>
  <si>
    <t>2023-2024</t>
  </si>
  <si>
    <t>2025-2026</t>
  </si>
  <si>
    <t>2027-2028</t>
  </si>
  <si>
    <t>SELECCIONAR SECTOR:</t>
  </si>
  <si>
    <r>
      <t xml:space="preserve">Normas y lineamientos adicionales </t>
    </r>
    <r>
      <rPr>
        <sz val="8"/>
        <rFont val="Avenir Next"/>
        <family val="2"/>
      </rPr>
      <t>(incluir las que se consideren relevantes)</t>
    </r>
    <r>
      <rPr>
        <b/>
        <sz val="8"/>
        <rFont val="Avenir Next"/>
        <family val="2"/>
      </rPr>
      <t xml:space="preserve">:
* </t>
    </r>
  </si>
  <si>
    <t>NDPTO</t>
  </si>
  <si>
    <t>NMUN</t>
  </si>
  <si>
    <t>ANTIOQUIA</t>
  </si>
  <si>
    <t>MEDELLÍN</t>
  </si>
  <si>
    <t>atlantico</t>
  </si>
  <si>
    <t>ABEJORRAL</t>
  </si>
  <si>
    <t>bolivar</t>
  </si>
  <si>
    <t>ABRIAQUÍ</t>
  </si>
  <si>
    <t>cesar</t>
  </si>
  <si>
    <t>ALEJANDRÍA</t>
  </si>
  <si>
    <t>cordoba</t>
  </si>
  <si>
    <t>AMAGÁ</t>
  </si>
  <si>
    <t>guajira</t>
  </si>
  <si>
    <t>AMALFI</t>
  </si>
  <si>
    <t>magdalena</t>
  </si>
  <si>
    <t>ANDES</t>
  </si>
  <si>
    <t>islas</t>
  </si>
  <si>
    <t>ANGELÓPOLIS</t>
  </si>
  <si>
    <t>sucre</t>
  </si>
  <si>
    <t>ANGOSTURA</t>
  </si>
  <si>
    <t>bogota</t>
  </si>
  <si>
    <t>ANORÍ</t>
  </si>
  <si>
    <t>boyaca</t>
  </si>
  <si>
    <t>SANTAFÉ DE ANTIOQUIA</t>
  </si>
  <si>
    <t>cundinamarca</t>
  </si>
  <si>
    <t>ANZA</t>
  </si>
  <si>
    <t>norte</t>
  </si>
  <si>
    <t>APARTADÓ</t>
  </si>
  <si>
    <t>santander</t>
  </si>
  <si>
    <t>ARBOLETES</t>
  </si>
  <si>
    <t>amazonas</t>
  </si>
  <si>
    <t>ARGELIA</t>
  </si>
  <si>
    <t>caqueta</t>
  </si>
  <si>
    <t>ARMENIA</t>
  </si>
  <si>
    <t>huila</t>
  </si>
  <si>
    <t>BARBOSA</t>
  </si>
  <si>
    <t>putumayo</t>
  </si>
  <si>
    <t>BELMIRA</t>
  </si>
  <si>
    <t>tolima</t>
  </si>
  <si>
    <t>BELLO</t>
  </si>
  <si>
    <t>arauca</t>
  </si>
  <si>
    <t>BETANIA</t>
  </si>
  <si>
    <t>casanare</t>
  </si>
  <si>
    <t>BETULIA</t>
  </si>
  <si>
    <t>guainia</t>
  </si>
  <si>
    <t>CIUDAD BOLÍVAR</t>
  </si>
  <si>
    <t>guaviare</t>
  </si>
  <si>
    <t>BRICEÑO</t>
  </si>
  <si>
    <t>meta</t>
  </si>
  <si>
    <t>BURITICÁ</t>
  </si>
  <si>
    <t>vaupes</t>
  </si>
  <si>
    <t>CÁCERES</t>
  </si>
  <si>
    <t>vichada</t>
  </si>
  <si>
    <t>CAICEDO</t>
  </si>
  <si>
    <t>antioquia</t>
  </si>
  <si>
    <t>CALDAS</t>
  </si>
  <si>
    <t>caldas</t>
  </si>
  <si>
    <t>CAMPAMENTO</t>
  </si>
  <si>
    <t>quindio</t>
  </si>
  <si>
    <t>CAÑASGORDAS</t>
  </si>
  <si>
    <t>risaralda</t>
  </si>
  <si>
    <t>CARACOLÍ</t>
  </si>
  <si>
    <t>cauca</t>
  </si>
  <si>
    <t>CARAMANTA</t>
  </si>
  <si>
    <t>choco</t>
  </si>
  <si>
    <t>CAREPA</t>
  </si>
  <si>
    <t>nariño</t>
  </si>
  <si>
    <t>EL CARMEN DE VIBORAL</t>
  </si>
  <si>
    <t>valle</t>
  </si>
  <si>
    <t>CAROLINA</t>
  </si>
  <si>
    <t>CAUCASIA</t>
  </si>
  <si>
    <t>CHIGORODÓ</t>
  </si>
  <si>
    <t>CISNEROS</t>
  </si>
  <si>
    <t>COCORNÁ</t>
  </si>
  <si>
    <t>CONCEPCIÓN</t>
  </si>
  <si>
    <t>CONCORDIA</t>
  </si>
  <si>
    <t>COPACABANA</t>
  </si>
  <si>
    <t>DABEIBA</t>
  </si>
  <si>
    <t>DON MATÍAS</t>
  </si>
  <si>
    <t>EBÉJICO</t>
  </si>
  <si>
    <t>EL BAGRE</t>
  </si>
  <si>
    <t>ENTRERRIOS</t>
  </si>
  <si>
    <t>ENVIGADO</t>
  </si>
  <si>
    <t>FREDONIA</t>
  </si>
  <si>
    <t>FRONTINO</t>
  </si>
  <si>
    <t>GIRALDO</t>
  </si>
  <si>
    <t>GIRARDOTA</t>
  </si>
  <si>
    <t>GÓMEZ PLATA</t>
  </si>
  <si>
    <t>GRANADA</t>
  </si>
  <si>
    <t>GUADALUPE</t>
  </si>
  <si>
    <t>GUARNE</t>
  </si>
  <si>
    <t>GUATAPÉ</t>
  </si>
  <si>
    <t>HELICONIA</t>
  </si>
  <si>
    <t>HISPANIA</t>
  </si>
  <si>
    <t>ITAGUI</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</si>
  <si>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</si>
  <si>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</si>
  <si>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</si>
  <si>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</si>
  <si>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</si>
  <si>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</si>
  <si>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</si>
  <si>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</si>
  <si>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</si>
  <si>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</si>
  <si>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</si>
  <si>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</si>
  <si>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</si>
  <si>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</si>
  <si>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</si>
  <si>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</si>
  <si>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</si>
  <si>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</si>
  <si>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</si>
  <si>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</si>
  <si>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</si>
  <si>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</si>
  <si>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</si>
  <si>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</si>
  <si>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</si>
  <si>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</si>
  <si>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</si>
  <si>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</si>
  <si>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</si>
  <si>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</si>
  <si>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</si>
  <si>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</si>
  <si>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</si>
  <si>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</si>
  <si>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</si>
  <si>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</si>
  <si>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t>
  </si>
  <si>
    <t>SAN PEDRO DE URABA</t>
  </si>
  <si>
    <t>SAN RAFAEL</t>
  </si>
  <si>
    <t>SAN ROQUE</t>
  </si>
  <si>
    <t>SAN VICENTE</t>
  </si>
  <si>
    <t>SANTA BÁRBARA</t>
  </si>
  <si>
    <t>SANTA ROSA DE OSOS</t>
  </si>
  <si>
    <t>SANTO DOMINGO</t>
  </si>
  <si>
    <t>EL SANTUARIO</t>
  </si>
  <si>
    <t>SEGOVIA</t>
  </si>
  <si>
    <t>SONSON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</si>
  <si>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</si>
  <si>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</si>
  <si>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</si>
  <si>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</si>
  <si>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</si>
  <si>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</si>
  <si>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</si>
  <si>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</si>
  <si>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</si>
  <si>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</si>
  <si>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</si>
  <si>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</si>
  <si>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</si>
  <si>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</si>
  <si>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</si>
  <si>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</si>
  <si>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</si>
  <si>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</si>
  <si>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</si>
  <si>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</si>
  <si>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</si>
  <si>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</si>
  <si>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</si>
  <si>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</si>
  <si>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</si>
  <si>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</si>
  <si>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</si>
  <si>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</si>
  <si>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</si>
  <si>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</si>
  <si>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</si>
  <si>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</si>
  <si>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</si>
  <si>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</si>
  <si>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</si>
  <si>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</si>
  <si>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</si>
  <si>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</si>
  <si>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</si>
  <si>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</si>
  <si>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</si>
  <si>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</si>
  <si>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</si>
  <si>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BOLÍVAR</t>
  </si>
  <si>
    <t>CARTAGENA</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</si>
  <si>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</si>
  <si>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</si>
  <si>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</si>
  <si>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</si>
  <si>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</si>
  <si>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</si>
  <si>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</si>
  <si>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</si>
  <si>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</si>
  <si>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</si>
  <si>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</si>
  <si>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</si>
  <si>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</si>
  <si>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</si>
  <si>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</si>
  <si>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</si>
  <si>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</si>
  <si>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</si>
  <si>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</si>
  <si>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</si>
  <si>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</si>
  <si>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</si>
  <si>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</si>
  <si>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</si>
  <si>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</si>
  <si>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 xml:space="preserve">RÍO VIEJO </t>
  </si>
  <si>
    <t>SAN CRISTÓBAL</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</si>
  <si>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</si>
  <si>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</si>
  <si>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</si>
  <si>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</si>
  <si>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</si>
  <si>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</si>
  <si>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</si>
  <si>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</si>
  <si>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</si>
  <si>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</si>
  <si>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</si>
  <si>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</si>
  <si>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</si>
  <si>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</si>
  <si>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</si>
  <si>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</si>
  <si>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</si>
  <si>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</si>
  <si>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</si>
  <si>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</si>
  <si>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</si>
  <si>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</si>
  <si>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</si>
  <si>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</si>
  <si>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</si>
  <si>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</si>
  <si>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</si>
  <si>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</si>
  <si>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</si>
  <si>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</si>
  <si>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</si>
  <si>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</si>
  <si>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</si>
  <si>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</si>
  <si>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</si>
  <si>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</si>
  <si>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</si>
  <si>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</si>
  <si>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</si>
  <si>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</si>
  <si>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</si>
  <si>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</si>
  <si>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</si>
  <si>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</si>
  <si>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</si>
  <si>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</si>
  <si>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</si>
  <si>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</si>
  <si>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</si>
  <si>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</si>
  <si>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</si>
  <si>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</si>
  <si>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</si>
  <si>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GAMEZA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</si>
  <si>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</si>
  <si>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</si>
  <si>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</si>
  <si>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</si>
  <si>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</si>
  <si>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</si>
  <si>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</si>
  <si>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</si>
  <si>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</si>
  <si>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</si>
  <si>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</si>
  <si>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</si>
  <si>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</si>
  <si>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</si>
  <si>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</si>
  <si>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</si>
  <si>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</si>
  <si>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</si>
  <si>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</si>
  <si>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</si>
  <si>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</si>
  <si>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</si>
  <si>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</si>
  <si>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</si>
  <si>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</si>
  <si>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</si>
  <si>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</si>
  <si>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</si>
  <si>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</si>
  <si>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</si>
  <si>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</si>
  <si>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</si>
  <si>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</si>
  <si>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</si>
  <si>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</si>
  <si>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</si>
  <si>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</si>
  <si>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</si>
  <si>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</si>
  <si>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</si>
  <si>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</si>
  <si>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</si>
  <si>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</si>
  <si>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</si>
  <si>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</si>
  <si>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</si>
  <si>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</si>
  <si>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</si>
  <si>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</si>
  <si>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</si>
  <si>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</si>
  <si>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</si>
  <si>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</si>
  <si>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</si>
  <si>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</si>
  <si>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</si>
  <si>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</si>
  <si>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</si>
  <si>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</si>
  <si>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</si>
  <si>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</si>
  <si>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</si>
  <si>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</si>
  <si>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</si>
  <si>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</si>
  <si>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</si>
  <si>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</si>
  <si>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</si>
  <si>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</si>
  <si>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</si>
  <si>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</si>
  <si>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</si>
  <si>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</si>
  <si>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</si>
  <si>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</si>
  <si>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</si>
  <si>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</si>
  <si>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</si>
  <si>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</si>
  <si>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</si>
  <si>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UMBITA</t>
  </si>
  <si>
    <t>VENTAQUEMADA</t>
  </si>
  <si>
    <t>VIRACACHÁ</t>
  </si>
  <si>
    <t>ZETAQUIRA</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</si>
  <si>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</si>
  <si>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</si>
  <si>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</si>
  <si>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</si>
  <si>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</si>
  <si>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</si>
  <si>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</si>
  <si>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</si>
  <si>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</si>
  <si>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</si>
  <si>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</si>
  <si>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</si>
  <si>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</si>
  <si>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</si>
  <si>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</si>
  <si>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</si>
  <si>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</si>
  <si>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</si>
  <si>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</si>
  <si>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</si>
  <si>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</si>
  <si>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</si>
  <si>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</si>
  <si>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</si>
  <si>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</si>
  <si>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</si>
  <si>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</si>
  <si>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</si>
  <si>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FLORENCIA</t>
  </si>
  <si>
    <t>ALBANIA</t>
  </si>
  <si>
    <t>BELÉN DE LOS ANDAQUIES</t>
  </si>
  <si>
    <t>CARTAGENA DEL CHAIRÁ</t>
  </si>
  <si>
    <t>CURILLO</t>
  </si>
  <si>
    <t>EL DONCELLO</t>
  </si>
  <si>
    <t>EL PAUJIL</t>
  </si>
  <si>
    <t>LA MONTAÑITA</t>
  </si>
  <si>
    <t>MILÁN</t>
  </si>
  <si>
    <t>MORELIA</t>
  </si>
  <si>
    <t>PUERTO RICO</t>
  </si>
  <si>
    <t>SAN JOSÉ DEL FRAGUA</t>
  </si>
  <si>
    <t>SAN VICENTE DEL CAGUÁN</t>
  </si>
  <si>
    <t>SOLANO</t>
  </si>
  <si>
    <t>SOLITA</t>
  </si>
  <si>
    <t>CAUCA</t>
  </si>
  <si>
    <t>POPAYÁN</t>
  </si>
  <si>
    <t>ALMAGUER</t>
  </si>
  <si>
    <t>BALBOA</t>
  </si>
  <si>
    <t>BUENOS AIRES</t>
  </si>
  <si>
    <t>CAJIBÍO</t>
  </si>
  <si>
    <t>CALDONO</t>
  </si>
  <si>
    <t>CALOTO</t>
  </si>
  <si>
    <t>CORINTO</t>
  </si>
  <si>
    <t>EL TAMBO</t>
  </si>
  <si>
    <t xml:space="preserve">GUACHENÉ </t>
  </si>
  <si>
    <t>GUAPI</t>
  </si>
  <si>
    <t>INZÁ</t>
  </si>
  <si>
    <t>JAMBALÓ</t>
  </si>
  <si>
    <t>LA SIERRA</t>
  </si>
  <si>
    <t>LA VEGA</t>
  </si>
  <si>
    <t>LÓPEZ</t>
  </si>
  <si>
    <t>MERCADERES</t>
  </si>
  <si>
    <t>MIRANDA</t>
  </si>
  <si>
    <t>PADILLA</t>
  </si>
  <si>
    <t>PAEZ</t>
  </si>
  <si>
    <t>PATÍA</t>
  </si>
  <si>
    <t>PIAMONTE</t>
  </si>
  <si>
    <t>PIENDAMÓ</t>
  </si>
  <si>
    <t>PUERTO TEJADA</t>
  </si>
  <si>
    <t>PURACÉ</t>
  </si>
  <si>
    <t>ROSAS</t>
  </si>
  <si>
    <t>SAN SEBASTIÁN</t>
  </si>
  <si>
    <t>SANTANDER DE QUILICHAO</t>
  </si>
  <si>
    <t>SILVIA</t>
  </si>
  <si>
    <t>SOTARA</t>
  </si>
  <si>
    <t>SUÁREZ</t>
  </si>
  <si>
    <t>SUCRE</t>
  </si>
  <si>
    <t>TIMBÍO</t>
  </si>
  <si>
    <t>TIMBIQUÍ</t>
  </si>
  <si>
    <t>TORIBIO</t>
  </si>
  <si>
    <t>TOTORÓ</t>
  </si>
  <si>
    <t>VILLA RICA</t>
  </si>
  <si>
    <t>CESAR</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</si>
  <si>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</si>
  <si>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</si>
  <si>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</si>
  <si>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</si>
  <si>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</si>
  <si>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</si>
  <si>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</si>
  <si>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</si>
  <si>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</si>
  <si>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</si>
  <si>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</si>
  <si>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</si>
  <si>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</si>
  <si>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</si>
  <si>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</si>
  <si>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t>
  </si>
  <si>
    <t>PAILITAS</t>
  </si>
  <si>
    <t>PELAYA</t>
  </si>
  <si>
    <t>PUEBLO BELLO</t>
  </si>
  <si>
    <t>RÍO DE ORO</t>
  </si>
  <si>
    <t>LA PAZ</t>
  </si>
  <si>
    <t>SAN ALBERTO</t>
  </si>
  <si>
    <t>SAN DIEGO</t>
  </si>
  <si>
    <t>SAN MARTÍN</t>
  </si>
  <si>
    <t>TAMALAMEQUE</t>
  </si>
  <si>
    <t xml:space="preserve">CÓRDOBA </t>
  </si>
  <si>
    <t>MONTERÍA</t>
  </si>
  <si>
    <t>AYAPEL</t>
  </si>
  <si>
    <t>CANALETE</t>
  </si>
  <si>
    <t>CERETÉ</t>
  </si>
  <si>
    <t>CHIMÁ</t>
  </si>
  <si>
    <t>CHINÚ</t>
  </si>
  <si>
    <t>CIÉNAGA DE ORO</t>
  </si>
  <si>
    <t>COTORRA</t>
  </si>
  <si>
    <t>LA APARTADA</t>
  </si>
  <si>
    <t>LORICA</t>
  </si>
  <si>
    <t>LOS CÓRDOBAS</t>
  </si>
  <si>
    <t>MOMIL</t>
  </si>
  <si>
    <t>MONTELÍBANO</t>
  </si>
  <si>
    <t>MOÑITOS</t>
  </si>
  <si>
    <t>PLANETA RICA</t>
  </si>
  <si>
    <t>PUEBLO NUEVO</t>
  </si>
  <si>
    <t>PUERTO ESCONDIDO</t>
  </si>
  <si>
    <t>PUERTO LIBERTADOR</t>
  </si>
  <si>
    <t>PURÍSIMA</t>
  </si>
  <si>
    <t>SAHAGÚN</t>
  </si>
  <si>
    <t>SAN ANDRÉS SOTAVENTO</t>
  </si>
  <si>
    <t>SAN ANTERO</t>
  </si>
  <si>
    <t>SAN BERNARDO DEL VIENTO</t>
  </si>
  <si>
    <t>SAN JOSÉ DE URÉ(1)</t>
  </si>
  <si>
    <t>SAN PELAYO</t>
  </si>
  <si>
    <t>TIERRALTA</t>
  </si>
  <si>
    <t>TUCHÍN</t>
  </si>
  <si>
    <t>VALENCIA</t>
  </si>
  <si>
    <t>CUNDINAMARCA</t>
  </si>
  <si>
    <t>AGUA DE DIOS</t>
  </si>
  <si>
    <t>ALBÁN</t>
  </si>
  <si>
    <t>ANAPOIMA</t>
  </si>
  <si>
    <t>ANOLAIMA</t>
  </si>
  <si>
    <t>ARBELÁEZ</t>
  </si>
  <si>
    <t>BELTRÁN</t>
  </si>
  <si>
    <t>BITUIMA</t>
  </si>
  <si>
    <t>BOJACÁ</t>
  </si>
  <si>
    <t>CABRERA</t>
  </si>
  <si>
    <t>CACHIPAY</t>
  </si>
  <si>
    <t>CAJICÁ</t>
  </si>
  <si>
    <t>CAPARRAPÍ</t>
  </si>
  <si>
    <t>CAQUEZA</t>
  </si>
  <si>
    <t>CARMEN DE CARUPA</t>
  </si>
  <si>
    <t>CHAGUANÍ</t>
  </si>
  <si>
    <t>CHÍA</t>
  </si>
  <si>
    <t>CHIPAQUE</t>
  </si>
  <si>
    <t>CHOACHÍ</t>
  </si>
  <si>
    <t>CHOCONTÁ</t>
  </si>
  <si>
    <t>COGUA</t>
  </si>
  <si>
    <t>COTA</t>
  </si>
  <si>
    <t>CUCUNUBÁ</t>
  </si>
  <si>
    <t>EL COLEGIO</t>
  </si>
  <si>
    <t>EL ROSAL</t>
  </si>
  <si>
    <t>FACATATIVÁ</t>
  </si>
  <si>
    <t>FOMEQUE</t>
  </si>
  <si>
    <t>FOSCA</t>
  </si>
  <si>
    <t>FUNZA</t>
  </si>
  <si>
    <t>FÚQUENE</t>
  </si>
  <si>
    <t>FUSAGASUGÁ</t>
  </si>
  <si>
    <t>GACHALA</t>
  </si>
  <si>
    <t>GACHANCIPÁ</t>
  </si>
  <si>
    <t>GACHETÁ</t>
  </si>
  <si>
    <t>GAMA</t>
  </si>
  <si>
    <t>GIRARDOT</t>
  </si>
  <si>
    <t>GUACHETÁ</t>
  </si>
  <si>
    <t>GUADUAS</t>
  </si>
  <si>
    <t>GUASCA</t>
  </si>
  <si>
    <t>GUATAQUÍ</t>
  </si>
  <si>
    <t>GUATAVITA</t>
  </si>
  <si>
    <t>GUAYABAL DE SIQUIMA</t>
  </si>
  <si>
    <t>GUAYABETAL</t>
  </si>
  <si>
    <t>GUTIÉRREZ</t>
  </si>
  <si>
    <t>JERUSALÉN</t>
  </si>
  <si>
    <t>JUNÍN</t>
  </si>
  <si>
    <t>LA CALERA</t>
  </si>
  <si>
    <t>LA MESA</t>
  </si>
  <si>
    <t>LA PALMA</t>
  </si>
  <si>
    <t>LA PEÑA</t>
  </si>
  <si>
    <t>LENGUAZAQUE</t>
  </si>
  <si>
    <t>MACHETA</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</si>
  <si>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</si>
  <si>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</si>
  <si>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</si>
  <si>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</si>
  <si>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</si>
  <si>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</si>
  <si>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</si>
  <si>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</si>
  <si>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</si>
  <si>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</si>
  <si>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</si>
  <si>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</si>
  <si>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</si>
  <si>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</si>
  <si>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</si>
  <si>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</si>
  <si>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</si>
  <si>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</si>
  <si>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</si>
  <si>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</si>
  <si>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</si>
  <si>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</si>
  <si>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</si>
  <si>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RÍO 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</si>
  <si>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</si>
  <si>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</si>
  <si>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</si>
  <si>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</si>
  <si>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</si>
  <si>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</si>
  <si>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</si>
  <si>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</si>
  <si>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</si>
  <si>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</si>
  <si>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</si>
  <si>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</si>
  <si>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</si>
  <si>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</si>
  <si>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</si>
  <si>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</si>
  <si>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</si>
  <si>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</si>
  <si>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</si>
  <si>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</si>
  <si>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</si>
  <si>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</si>
  <si>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</si>
  <si>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UBATE</t>
  </si>
  <si>
    <t>UNE</t>
  </si>
  <si>
    <t>ÚTICA</t>
  </si>
  <si>
    <t>VERGARA</t>
  </si>
  <si>
    <t>VIANÍ</t>
  </si>
  <si>
    <t>VILLAGÓMEZ</t>
  </si>
  <si>
    <t>VILLAPINZÓN</t>
  </si>
  <si>
    <t>VILLETA</t>
  </si>
  <si>
    <t>VIOTÁ</t>
  </si>
  <si>
    <t>YACOPÍ</t>
  </si>
  <si>
    <t>ZIPACÓN</t>
  </si>
  <si>
    <t>ZIPAQUIRÁ</t>
  </si>
  <si>
    <t>CHOCÓ</t>
  </si>
  <si>
    <t>QUIBDÓ</t>
  </si>
  <si>
    <t>ACANDÍ</t>
  </si>
  <si>
    <t>ALTO BAUDO</t>
  </si>
  <si>
    <t>ATRATO</t>
  </si>
  <si>
    <t>BAGADÓ</t>
  </si>
  <si>
    <t>BAHÍA SOLANO</t>
  </si>
  <si>
    <t>BAJO BAUDÓ</t>
  </si>
  <si>
    <t>BOJAYA</t>
  </si>
  <si>
    <t>EL CANTÓN DEL SAN PABLO</t>
  </si>
  <si>
    <t>CARMEN DEL DARIEN</t>
  </si>
  <si>
    <t>CÉRTEGUI</t>
  </si>
  <si>
    <t>CONDOTO</t>
  </si>
  <si>
    <t>EL CARMEN DE ATRATO</t>
  </si>
  <si>
    <t>EL LITORAL DEL SAN JUAN</t>
  </si>
  <si>
    <t>ISTMINA</t>
  </si>
  <si>
    <t>JURADÓ</t>
  </si>
  <si>
    <t>LLORÓ</t>
  </si>
  <si>
    <t>MEDIO ATRATO</t>
  </si>
  <si>
    <t>MEDIO BAUDÓ</t>
  </si>
  <si>
    <t>MEDIO SAN JUAN</t>
  </si>
  <si>
    <t>NÓVITA</t>
  </si>
  <si>
    <t>NUQUÍ</t>
  </si>
  <si>
    <t>RÍO IRO</t>
  </si>
  <si>
    <t>RÍO QUITO</t>
  </si>
  <si>
    <t>SAN JOSÉ DEL PALMAR</t>
  </si>
  <si>
    <t>SIPÍ</t>
  </si>
  <si>
    <t>TADÓ</t>
  </si>
  <si>
    <t>UNGUÍA</t>
  </si>
  <si>
    <t>UNIÓN PANAMERICANA</t>
  </si>
  <si>
    <t>HUILA</t>
  </si>
  <si>
    <t>NEIVA</t>
  </si>
  <si>
    <t>ACEVEDO</t>
  </si>
  <si>
    <t>AGRADO</t>
  </si>
  <si>
    <t>AIPE</t>
  </si>
  <si>
    <t>ALGECIRAS</t>
  </si>
  <si>
    <t>ALTAMIRA</t>
  </si>
  <si>
    <t>BARAYA</t>
  </si>
  <si>
    <t>CAMPOALEGRE</t>
  </si>
  <si>
    <t>COLOMBIA</t>
  </si>
  <si>
    <t>ELÍAS</t>
  </si>
  <si>
    <t>GARZÓN</t>
  </si>
  <si>
    <t>GIGANTE</t>
  </si>
  <si>
    <t>HOBO</t>
  </si>
  <si>
    <t>IQUIRA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</si>
  <si>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</si>
  <si>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</si>
  <si>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</si>
  <si>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</si>
  <si>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</si>
  <si>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</si>
  <si>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</si>
  <si>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</si>
  <si>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</si>
  <si>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</si>
  <si>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</si>
  <si>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</si>
  <si>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</si>
  <si>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</si>
  <si>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</si>
  <si>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</si>
  <si>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</si>
  <si>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</si>
  <si>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</si>
  <si>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</si>
  <si>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</si>
  <si>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RIOHACHA</t>
  </si>
  <si>
    <t>BARRANCAS</t>
  </si>
  <si>
    <t>DIBULLA</t>
  </si>
  <si>
    <t>DISTRACCIÓN</t>
  </si>
  <si>
    <t>EL MOLINO</t>
  </si>
  <si>
    <t>FONSECA</t>
  </si>
  <si>
    <t>HATONUEVO</t>
  </si>
  <si>
    <t>LA JAGUA DEL PILAR</t>
  </si>
  <si>
    <t>MAICAO</t>
  </si>
  <si>
    <t>SAN JUAN DEL CESAR</t>
  </si>
  <si>
    <t>URIBIA</t>
  </si>
  <si>
    <t>URUMITA</t>
  </si>
  <si>
    <t>MAGDALENA</t>
  </si>
  <si>
    <t>SANTA MARTA</t>
  </si>
  <si>
    <t>ALGARROBO</t>
  </si>
  <si>
    <t>ARACATACA</t>
  </si>
  <si>
    <t>ARIGUANÍ</t>
  </si>
  <si>
    <t>CERRO SAN ANTONIO</t>
  </si>
  <si>
    <t>CHIVOLO</t>
  </si>
  <si>
    <t>CIÉNAGA</t>
  </si>
  <si>
    <t>EL BANCO</t>
  </si>
  <si>
    <t>EL PIÑON</t>
  </si>
  <si>
    <t>EL RETÉN</t>
  </si>
  <si>
    <t>FUNDACIÓN</t>
  </si>
  <si>
    <t>GUAMAL</t>
  </si>
  <si>
    <t>NUEVA GRANADA</t>
  </si>
  <si>
    <t>PEDRAZA</t>
  </si>
  <si>
    <t>PIJIÑO DEL CARMEN</t>
  </si>
  <si>
    <t>PIVIJAY</t>
  </si>
  <si>
    <t>PLATO</t>
  </si>
  <si>
    <t>PUEBLOVIEJO</t>
  </si>
  <si>
    <t>REMOLINO</t>
  </si>
  <si>
    <t>SABANAS DE SAN ANGEL</t>
  </si>
  <si>
    <t>SAN SEBASTIÁN DE BUENAVISTA</t>
  </si>
  <si>
    <t>SAN ZENÓN</t>
  </si>
  <si>
    <t>SANTA ANA</t>
  </si>
  <si>
    <t>SANTA BÁRBARA DE PINTO</t>
  </si>
  <si>
    <t>SITIONUEVO</t>
  </si>
  <si>
    <t>TENERIFE</t>
  </si>
  <si>
    <t>ZAPAYÁN</t>
  </si>
  <si>
    <t>ZONA BANANERA</t>
  </si>
  <si>
    <t>META</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</si>
  <si>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</si>
  <si>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</si>
  <si>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</si>
  <si>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</si>
  <si>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</si>
  <si>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</si>
  <si>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</si>
  <si>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</si>
  <si>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</si>
  <si>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</si>
  <si>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</si>
  <si>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</si>
  <si>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</si>
  <si>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</si>
  <si>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</si>
  <si>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</si>
  <si>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</si>
  <si>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</si>
  <si>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</si>
  <si>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</si>
  <si>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</si>
  <si>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</si>
  <si>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</si>
  <si>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</si>
  <si>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</si>
  <si>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PASTO</t>
  </si>
  <si>
    <t>ALDANA</t>
  </si>
  <si>
    <t>ANCUYÁ</t>
  </si>
  <si>
    <t>ARBOLEDA</t>
  </si>
  <si>
    <t>BARBACOAS</t>
  </si>
  <si>
    <t>BUESACO</t>
  </si>
  <si>
    <t>COLÓN</t>
  </si>
  <si>
    <t>CONSACA</t>
  </si>
  <si>
    <t>CONTADERO</t>
  </si>
  <si>
    <t>CUASPUD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</si>
  <si>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</si>
  <si>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</si>
  <si>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</si>
  <si>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</si>
  <si>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</si>
  <si>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</si>
  <si>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</si>
  <si>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</si>
  <si>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</si>
  <si>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</si>
  <si>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</si>
  <si>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</si>
  <si>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</si>
  <si>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</si>
  <si>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</si>
  <si>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</si>
  <si>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</si>
  <si>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</si>
  <si>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</si>
  <si>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</si>
  <si>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</si>
  <si>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MAGÜI</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</si>
  <si>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</si>
  <si>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</si>
  <si>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</si>
  <si>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</si>
  <si>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</si>
  <si>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</si>
  <si>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</si>
  <si>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</si>
  <si>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</si>
  <si>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</si>
  <si>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</si>
  <si>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</si>
  <si>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</si>
  <si>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</si>
  <si>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</si>
  <si>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</si>
  <si>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</si>
  <si>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</si>
  <si>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</si>
  <si>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</si>
  <si>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</si>
  <si>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</si>
  <si>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CÚCUTA</t>
  </si>
  <si>
    <t>ABREGO</t>
  </si>
  <si>
    <t>ARBOLEDAS</t>
  </si>
  <si>
    <t>BOCHALEMA</t>
  </si>
  <si>
    <t>BUCARASICA</t>
  </si>
  <si>
    <t>CÁCOTA</t>
  </si>
  <si>
    <t>CACHIRÁ</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</si>
  <si>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</si>
  <si>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</si>
  <si>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</si>
  <si>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</si>
  <si>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</si>
  <si>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</si>
  <si>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</si>
  <si>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</si>
  <si>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</si>
  <si>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</si>
  <si>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</si>
  <si>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</si>
  <si>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</si>
  <si>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</si>
  <si>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</si>
  <si>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</si>
  <si>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</si>
  <si>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</si>
  <si>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</si>
  <si>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</si>
  <si>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</si>
  <si>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</si>
  <si>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</si>
  <si>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</si>
  <si>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</si>
  <si>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</si>
  <si>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</si>
  <si>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</si>
  <si>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</si>
  <si>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</si>
  <si>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</si>
  <si>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QUINDIO</t>
  </si>
  <si>
    <t>CALARCA</t>
  </si>
  <si>
    <t>CIRCASIA</t>
  </si>
  <si>
    <t>FILANDIA</t>
  </si>
  <si>
    <t>GÉNOVA</t>
  </si>
  <si>
    <t>LA TEBAIDA</t>
  </si>
  <si>
    <t>MONTENEGRO</t>
  </si>
  <si>
    <t>PIJAO</t>
  </si>
  <si>
    <t>QUIMBAYA</t>
  </si>
  <si>
    <t>SALENTO</t>
  </si>
  <si>
    <t>PEREIRA</t>
  </si>
  <si>
    <t>APÍA</t>
  </si>
  <si>
    <t>BELÉN DE UMBRÍA</t>
  </si>
  <si>
    <t>DOSQUEBRADAS</t>
  </si>
  <si>
    <t>GUÁTICA</t>
  </si>
  <si>
    <t>LA CELIA</t>
  </si>
  <si>
    <t>LA VIRGINIA</t>
  </si>
  <si>
    <t>MARSELLA</t>
  </si>
  <si>
    <t>MISTRATÓ</t>
  </si>
  <si>
    <t>PUEBLO RICO</t>
  </si>
  <si>
    <t>QUINCHÍA</t>
  </si>
  <si>
    <t>SANTA ROSA DE CABAL</t>
  </si>
  <si>
    <t>SANTUARIO</t>
  </si>
  <si>
    <t>SANTANDER</t>
  </si>
  <si>
    <t>BUCARAMANGA</t>
  </si>
  <si>
    <t>AGUADA</t>
  </si>
  <si>
    <t>ARATOCA</t>
  </si>
  <si>
    <t>BARICHARA</t>
  </si>
  <si>
    <t>BARRANCABERMEJA</t>
  </si>
  <si>
    <t>CALIFORNIA</t>
  </si>
  <si>
    <t>CAPITANEJO</t>
  </si>
  <si>
    <t>CARCASÍ</t>
  </si>
  <si>
    <t>CEPITÁ</t>
  </si>
  <si>
    <t>CERRITO</t>
  </si>
  <si>
    <t>CHARALÁ</t>
  </si>
  <si>
    <t>CHARTA</t>
  </si>
  <si>
    <t>CHIMA</t>
  </si>
  <si>
    <t>CHIPATÁ</t>
  </si>
  <si>
    <t>CIMITARRA</t>
  </si>
  <si>
    <t>CONFINES</t>
  </si>
  <si>
    <t>CONTRATACIÓN</t>
  </si>
  <si>
    <t>COROMORO</t>
  </si>
  <si>
    <t>CURITÍ</t>
  </si>
  <si>
    <t>EL CARMEN DE CHUCURÍ</t>
  </si>
  <si>
    <t>EL GUACAMAYO</t>
  </si>
  <si>
    <t>EL PLAYÓN</t>
  </si>
  <si>
    <t>ENCINO</t>
  </si>
  <si>
    <t>ENCISO</t>
  </si>
  <si>
    <t>FLORIÁN</t>
  </si>
  <si>
    <t>FLORIDABLANCA</t>
  </si>
  <si>
    <t>GALÁN</t>
  </si>
  <si>
    <t>GAMBITA</t>
  </si>
  <si>
    <t>GIRÓN</t>
  </si>
  <si>
    <t>GUACA</t>
  </si>
  <si>
    <t>GUAPOTÁ</t>
  </si>
  <si>
    <t>GUAVATÁ</t>
  </si>
  <si>
    <t>GÜEPSA</t>
  </si>
  <si>
    <t>HATO</t>
  </si>
  <si>
    <t>JESÚS MARÍA</t>
  </si>
  <si>
    <t>JORDÁN</t>
  </si>
  <si>
    <t>LA BELLEZA</t>
  </si>
  <si>
    <t>LANDÁZURI</t>
  </si>
  <si>
    <t>LEBRÍJA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</si>
  <si>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</si>
  <si>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</si>
  <si>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</si>
  <si>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</si>
  <si>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</si>
  <si>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</si>
  <si>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</si>
  <si>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</si>
  <si>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</si>
  <si>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</si>
  <si>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</si>
  <si>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</si>
  <si>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</si>
  <si>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</si>
  <si>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</si>
  <si>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</si>
  <si>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</si>
  <si>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</si>
  <si>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</si>
  <si>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</si>
  <si>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</si>
  <si>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</si>
  <si>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</si>
  <si>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</si>
  <si>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</si>
  <si>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</si>
  <si>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</si>
  <si>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</si>
  <si>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</si>
  <si>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</si>
  <si>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</si>
  <si>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</si>
  <si>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</si>
  <si>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</si>
  <si>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</si>
  <si>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SINCELEJO</t>
  </si>
  <si>
    <t>CAIMITO</t>
  </si>
  <si>
    <t>COLOSO</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</si>
  <si>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</si>
  <si>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</si>
  <si>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</si>
  <si>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</si>
  <si>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</si>
  <si>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</si>
  <si>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</si>
  <si>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</si>
  <si>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</si>
  <si>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</si>
  <si>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</si>
  <si>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</si>
  <si>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</si>
  <si>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</si>
  <si>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</si>
  <si>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</si>
  <si>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LUIS DE SINCÉ</t>
  </si>
  <si>
    <t>SANTIAGO DE TOLÚ</t>
  </si>
  <si>
    <t>TOLÚ VIEJO</t>
  </si>
  <si>
    <t>TOLIMA</t>
  </si>
  <si>
    <t>IBAGUÉ</t>
  </si>
  <si>
    <t>ALPUJARRA</t>
  </si>
  <si>
    <t>ALVARADO</t>
  </si>
  <si>
    <t>AMBALEMA</t>
  </si>
  <si>
    <t>ANZOÁTEGUI</t>
  </si>
  <si>
    <t>ARMERO</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</si>
  <si>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</si>
  <si>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</si>
  <si>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</si>
  <si>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</si>
  <si>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</si>
  <si>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</si>
  <si>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</si>
  <si>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</si>
  <si>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</si>
  <si>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</si>
  <si>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</si>
  <si>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</si>
  <si>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</si>
  <si>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</si>
  <si>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</si>
  <si>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</si>
  <si>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</si>
  <si>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</si>
  <si>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</si>
  <si>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</si>
  <si>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</si>
  <si>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</si>
  <si>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</si>
  <si>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</si>
  <si>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</si>
  <si>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</si>
  <si>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</si>
  <si>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</si>
  <si>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</si>
  <si>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</si>
  <si>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</si>
  <si>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</si>
  <si>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</si>
  <si>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</si>
  <si>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</si>
  <si>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</si>
  <si>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</si>
  <si>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</si>
  <si>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</si>
  <si>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</si>
  <si>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</si>
  <si>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</si>
  <si>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</si>
  <si>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</si>
  <si>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</si>
  <si>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</si>
  <si>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</si>
  <si>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</si>
  <si>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</si>
  <si>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</si>
  <si>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</si>
  <si>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</si>
  <si>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</si>
  <si>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</si>
  <si>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</si>
  <si>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</si>
  <si>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</si>
  <si>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</si>
  <si>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</si>
  <si>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</si>
  <si>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</si>
  <si>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</si>
  <si>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</si>
  <si>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</si>
  <si>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</si>
  <si>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</si>
  <si>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</si>
  <si>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</si>
  <si>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</si>
  <si>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</si>
  <si>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</si>
  <si>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</si>
  <si>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</si>
  <si>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</si>
  <si>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</si>
  <si>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</si>
  <si>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ARAUQUITA</t>
  </si>
  <si>
    <t>CRAVO NORTE</t>
  </si>
  <si>
    <t>FORTUL</t>
  </si>
  <si>
    <t>PUERTO RONDÓN</t>
  </si>
  <si>
    <t>SARAVENA</t>
  </si>
  <si>
    <t>TAME</t>
  </si>
  <si>
    <t>CASANARE</t>
  </si>
  <si>
    <t>YOPAL</t>
  </si>
  <si>
    <t>AGUAZUL</t>
  </si>
  <si>
    <t>CHAMEZA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</si>
  <si>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</si>
  <si>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</si>
  <si>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</si>
  <si>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</si>
  <si>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</si>
  <si>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</si>
  <si>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</si>
  <si>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</si>
  <si>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</si>
  <si>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</si>
  <si>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</si>
  <si>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</si>
  <si>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</si>
  <si>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</si>
  <si>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</si>
  <si>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MOCOA</t>
  </si>
  <si>
    <t>ORITO</t>
  </si>
  <si>
    <t>PUERTO ASÍS</t>
  </si>
  <si>
    <t>PUERTO CAICEDO</t>
  </si>
  <si>
    <t>PUERTO GUZMÁN</t>
  </si>
  <si>
    <t>LEGUÍZAMO</t>
  </si>
  <si>
    <t>SIBUNDOY</t>
  </si>
  <si>
    <t>VALLE DEL GUAMUEZ</t>
  </si>
  <si>
    <t>VILLAGARZÓN</t>
  </si>
  <si>
    <t>ARCHIPIÉLAGO DE SAN ANDRÉS</t>
  </si>
  <si>
    <t>Archipiélago de San Andrés, Providencia y Santa Catalina</t>
  </si>
  <si>
    <t>AMAZONAS</t>
  </si>
  <si>
    <t>LETICIA</t>
  </si>
  <si>
    <t>EL ENCANTO (ANM)</t>
  </si>
  <si>
    <t>LA CHORRERA (ANM)</t>
  </si>
  <si>
    <t>LA PEDRERA (ANM)</t>
  </si>
  <si>
    <t>LA VICTORIA (ANM)</t>
  </si>
  <si>
    <t>MIRITI - PARANÁ (ANM)</t>
  </si>
  <si>
    <t>PUERTO ALEGRÍA (ANM)</t>
  </si>
  <si>
    <t>PUERTO ARICA (ANM)</t>
  </si>
  <si>
    <t>PUERTO NARIÑO</t>
  </si>
  <si>
    <t>PUERTO SANTANDER (ANM)</t>
  </si>
  <si>
    <t>TARAPACÁ (ANM)</t>
  </si>
  <si>
    <t>GUAINÍA</t>
  </si>
  <si>
    <t>INÍRIDA</t>
  </si>
  <si>
    <t>BARRANCO MINAS (ANM)</t>
  </si>
  <si>
    <t>MAPIRIPANA (ANM)</t>
  </si>
  <si>
    <t>SAN FELIPE (ANM)</t>
  </si>
  <si>
    <t>PUERTO COLOMBIA (ANM)</t>
  </si>
  <si>
    <t>LA GUADALUPE (ANM)</t>
  </si>
  <si>
    <t>CACAHUAL (ANM)</t>
  </si>
  <si>
    <t>PANA PANA (ANM)</t>
  </si>
  <si>
    <t>MORICHAL (ANM)</t>
  </si>
  <si>
    <t>GUAVIARE</t>
  </si>
  <si>
    <t>SAN JOSÉ DEL GUAVIARE</t>
  </si>
  <si>
    <t>EL RETORNO</t>
  </si>
  <si>
    <t>VAUPÉS</t>
  </si>
  <si>
    <t>MITÚ</t>
  </si>
  <si>
    <t>CARURU</t>
  </si>
  <si>
    <t>PACOA (ANM)</t>
  </si>
  <si>
    <t>TARAIRA</t>
  </si>
  <si>
    <t>PAPUNAUA (ANM)</t>
  </si>
  <si>
    <t>YAVARATÉ (ANM)</t>
  </si>
  <si>
    <t>VICHADA</t>
  </si>
  <si>
    <t>PUERTO CARREÑO</t>
  </si>
  <si>
    <t>LA PRIMAVERA</t>
  </si>
  <si>
    <t>SANTA ROSALÍA</t>
  </si>
  <si>
    <t>CUMARIBO</t>
  </si>
  <si>
    <t xml:space="preserve">VALOR RECONOCIMIENTO COSTOS DE ESTRUCTURACIÓN (cuando aplique) : </t>
  </si>
  <si>
    <t>Descripción Criterios de evaluación Viabilidad</t>
  </si>
  <si>
    <t>ASPECTOS TÉCNICOS*</t>
  </si>
  <si>
    <t>CONCEPTO TÉCNICO ÚNICO SECTORIAL</t>
  </si>
  <si>
    <t>Fecha de solicitud de Concepto Técnico Único Sectorial:</t>
  </si>
  <si>
    <t>Fecha de emisión de Concepto Técnico Único Sectorial:</t>
  </si>
  <si>
    <t>La entidad debe revisar la el programa del plan de desarrollo departamental</t>
  </si>
  <si>
    <t xml:space="preserve"> REQUISITOS SECTORIALES DE VIABILIZACIÓN</t>
  </si>
  <si>
    <t>SELECCIONAR GENERALES</t>
  </si>
  <si>
    <t>La entidad que revisa el proyecto podrá seleccionar sector objeto de revisión</t>
  </si>
  <si>
    <t xml:space="preserve">La entidad que revisa el proyecto podrá seleccionar los requisitos </t>
  </si>
  <si>
    <r>
      <t xml:space="preserve">REFERENTES NORMATIVOS
Ley 2056 de 2020: artículo 9, numeral 2 artículos 29, parágrafo 4 del artículo 35, 46 
Decreto 1821 de 2020: Artículo 1.2.1.2.1. (literales i y m), Artículo 1.2.1.2.8. (parágrafo 6°),  1.2.1.2.9., 1.2.1.2.15., 1.2.2.2.1. 1.2.4.2.1. 
</t>
    </r>
    <r>
      <rPr>
        <b/>
        <sz val="8"/>
        <color rgb="FFC00000"/>
        <rFont val="Avenir Next"/>
        <family val="2"/>
      </rPr>
      <t xml:space="preserve">Acuerdo XXX </t>
    </r>
    <r>
      <rPr>
        <b/>
        <sz val="8"/>
        <color theme="0"/>
        <rFont val="Avenir Next"/>
        <family val="2"/>
      </rPr>
      <t>o normas lo modifiquen, aclaren, adicionen o sustituyan.</t>
    </r>
  </si>
  <si>
    <t>REVISIÓN DE LOS  LINEAMIENTOS TÉCNICOS SECTORIALES Y CONCORDANCIA CON LAS NORMAS QUE REGULAN EL SGR PARA PROYECTOS SUSCEPTIBLES DE FINANCIARSE CON RECURSOS DEL SISTEMA GENERAL DE REGALÍAS</t>
  </si>
  <si>
    <t>En este aparte se realiza un análisis integral de la viabilidad técnica del proyecto en concordancia con lo establecido en el artículo 1.2.1.3.9. del Decreto 1821 de 2020, así mismo el Concepto Único Sectorial de que trata el parágrafo 6° del 1.2.1.2.8. del mismo Decreto para la fuente de Asignación para la Inversión Regional del 40%.</t>
  </si>
  <si>
    <t>RESULTADO DEL CONCEPTO DE VIABILIDAD</t>
  </si>
  <si>
    <t>RESULTADO DEL CONCEPTO TÉCNICO ÚNICO SECTORIAL</t>
  </si>
  <si>
    <t>RESULTADO CONCEPTO DE VIABILIDAD INTEGRAL ASIGNACIÓN PARA LA INVERSIÓN REGIONAL (40%)</t>
  </si>
  <si>
    <t xml:space="preserve">Calificación </t>
  </si>
  <si>
    <t>Descripción</t>
  </si>
  <si>
    <t>El proyecto presenta todos los requisitos generales, de fase y  sectoriales conforme a lo solicitado en la normatividad del SGR, con documentos y anexos consistentes</t>
  </si>
  <si>
    <t>CONCEPTO DE VIABILIDAD ASIGNACIÓN PARA LA INVERSIÓN REGIONAL</t>
  </si>
  <si>
    <t>CONCEPTO DE VIABILIDAD</t>
  </si>
  <si>
    <t>Entidad Territorial</t>
  </si>
  <si>
    <t>ASPECTOS SOCIALES</t>
  </si>
  <si>
    <t>ASPECTOS AMBIENTALES</t>
  </si>
  <si>
    <t>La entidad que revisa el proyecto podrá describir en este aparte los aspectos y entregables más importantes del proyecto de acuerdo con el análisis técnico de la alternativa propuesto.</t>
  </si>
  <si>
    <t>Resultado del cumplimiento del requisito</t>
  </si>
  <si>
    <t>No cumple</t>
  </si>
  <si>
    <t>CONCEPTO DE VIABILIDAD INTREGAL ASIGNACIÓN PARA LA INVERSIÓN REGIONAL</t>
  </si>
  <si>
    <t>La entidad que revisa el proyecto podrá registrar en este aparte el objetivo general que se identifique en la MGA al momento de la revisión</t>
  </si>
  <si>
    <t>6.4.1 Requisitos generales adicionales para proyectos de inversión que incluyan la compra de predios como uno de sus componentes</t>
  </si>
  <si>
    <t>6.4.2 Requisitos generales adicionales para proyectos de inversión que incluyan el trámite de licencias o permisos como uno de sus componentes</t>
  </si>
  <si>
    <t>6.4.3 Requisitos generales adicionales para proyectos de inversión que incluyan la adquisición de maquinaria como uno de sus componentes</t>
  </si>
  <si>
    <t>6.4.4 Requisitos generales adicionales para proyectos de inversión que tengan por objeto culminar proyectos ya iniciados</t>
  </si>
  <si>
    <t>6.4.5 Requisitos generales adicionales para proyectos de inversión bajo el esquema de asociación público privada (APP)</t>
  </si>
  <si>
    <t>6.4.6 Requisitos generales adicionales para proyectos de inversión financiados con los recursos del Acto Legislativo 4 de 2017</t>
  </si>
  <si>
    <t>6.4.7 Requisitos generales adicionales para proyectos de inversión localizados en resguardos indígenas o territorios colectivos, o que sean presentados por el representante de las comunidades indígenas, negras, afrocolombianas, raizales y palenqueras</t>
  </si>
  <si>
    <t>6.4.8 Requisitos generales adicionales para proyectos de inversión que contemplen la solicitud de reconocimiento de los costos de estructuración dentro de sus componentes</t>
  </si>
  <si>
    <t>6.4.9 Requisitos generales adicionales para proyectos de inversión de integración y desarrollo fronterizo</t>
  </si>
  <si>
    <t>6.4.10 Requisitos generales adicionales para proyectos de inversión presentados por las corporaciones autónomas regionales</t>
  </si>
  <si>
    <t>6.4.11 Requisitos generales adicionales para proyectos de inversión cofinanciados con recursos del Presupuesto General de la Nación (PGN)</t>
  </si>
  <si>
    <t>VALOR SUPERVISIÓN (cuando aplique):</t>
  </si>
  <si>
    <t>Congreso</t>
  </si>
  <si>
    <t>Presidencia de la república</t>
  </si>
  <si>
    <t>Planeación</t>
  </si>
  <si>
    <t>Empleo público</t>
  </si>
  <si>
    <t>Relaciones exteriores</t>
  </si>
  <si>
    <t>Justicia y del derecho</t>
  </si>
  <si>
    <t>Hacienda</t>
  </si>
  <si>
    <t>Defensa y policía</t>
  </si>
  <si>
    <t>Agricultura y desarrollo rural</t>
  </si>
  <si>
    <t>Salud y protección social</t>
  </si>
  <si>
    <t>Minas y energía</t>
  </si>
  <si>
    <t>Tecnologías de la información y las comunicaciones</t>
  </si>
  <si>
    <t>Organismos de control</t>
  </si>
  <si>
    <t>Rama judicial</t>
  </si>
  <si>
    <t>Registraduría</t>
  </si>
  <si>
    <t>Ambiente y desarrollo sostenible</t>
  </si>
  <si>
    <t>Comercio, industria y turismo</t>
  </si>
  <si>
    <t>Trabajo</t>
  </si>
  <si>
    <t>Interior</t>
  </si>
  <si>
    <t>Ciencia, tecnología e innovación</t>
  </si>
  <si>
    <t>Vivienda, ciudad y territorio</t>
  </si>
  <si>
    <t>Inclusión social y reconciliación</t>
  </si>
  <si>
    <t>Inteligencia</t>
  </si>
  <si>
    <t>Deporte y recreación</t>
  </si>
  <si>
    <t>Justicia especial para la paz</t>
  </si>
  <si>
    <t>Gobierno territorial</t>
  </si>
  <si>
    <t>Pueblos y Comunidades Indígenas</t>
  </si>
  <si>
    <t>Comunidades NARP</t>
  </si>
  <si>
    <t>Pueblo Rrom o Gitano </t>
  </si>
  <si>
    <t>Firma</t>
  </si>
  <si>
    <t>Área/dependencia</t>
  </si>
  <si>
    <t>OCAD Regional</t>
  </si>
  <si>
    <t>IDENTIFICACIÓN:</t>
  </si>
  <si>
    <t>SECTOR DE INVERSIÓN:</t>
  </si>
  <si>
    <t xml:space="preserve">Corporación Autónoma Regional </t>
  </si>
  <si>
    <t xml:space="preserve">Revisión de Proyecto </t>
  </si>
  <si>
    <t xml:space="preserve">DESCRIPCIÓN GENERAL: </t>
  </si>
  <si>
    <t xml:space="preserve">Es el documento mediante el cual el  Departamento Nacional de Planeación, o los Ministerios o Departamento Administrativo líder del sector en el que se clasifique el proyecto de inversión, o a la entidad que estos designen,  emite el resultado del análisis del cumplimiento de los aspectos jurídicos, técnicos, financieros, sociales y ambientales  de un proyecto, en concordancia con las normas que regulan el Sistema General de Regalías,  cuando sea solicitado por las Secretarias técnicas de los OCAD Regionales. 
</t>
  </si>
  <si>
    <t>ELABORÓ (perfil técnico)</t>
  </si>
  <si>
    <t>REVISÓ (perfil técnico):</t>
  </si>
  <si>
    <t>APROBÓ (perfil de aprobación):</t>
  </si>
  <si>
    <t>Funcionarios que emiten concepto</t>
  </si>
  <si>
    <t xml:space="preserve">CATEGORÍA DEL PROYECTO: </t>
  </si>
  <si>
    <t>FUENTES SGR</t>
  </si>
  <si>
    <t>VALOR</t>
  </si>
  <si>
    <t>ASIGNACIÓN</t>
  </si>
  <si>
    <t>TOTAL</t>
  </si>
  <si>
    <t>OTRAS FUENTES</t>
  </si>
  <si>
    <t>FUENTE</t>
  </si>
  <si>
    <t>VIGENCIA</t>
  </si>
  <si>
    <t>TOTAL OTRAS FUENTES</t>
  </si>
  <si>
    <t>PGN</t>
  </si>
  <si>
    <t>FUENTES DE FINANCIACIÓN</t>
  </si>
  <si>
    <t>SISTEMA GENERAL DE REGALÍAS</t>
  </si>
  <si>
    <t>TOTAL SGR</t>
  </si>
  <si>
    <t>DEPARTAMENTO(S) EN EL/LOS  QUE SE EJECUTA PROYECTO:</t>
  </si>
  <si>
    <t>MUNICIPIO (S) EN EL/LOS  QUE SE  EJECUTA EL PROYECTO:</t>
  </si>
  <si>
    <t xml:space="preserve">INSTANCIA DE APROBACIÓN: </t>
  </si>
  <si>
    <t>Alcance espacial</t>
  </si>
  <si>
    <t xml:space="preserve">[Cuando el concepto sea FAVORABLE deberá utilizarse para emitir el mismo. De lo contrario, este espacio debe ser utilizado para realizar todas las observaciones sociales relacionadas con el proyecto que deban ser subsanadas por la entidad presentadora del proyecto]
Cuando el concepto sea no favorable, en este aparte pueden registrarse las conclusiones que orienten a la entidad presentadora sobre la completitud de la información con relación a la caracterización socio económica de la población directamente beneficiada, meta física e impacto social que se pretende alcanzar con la ejecución del proyecto. Igualmente, serán objeto de observación documentos incompletos, no legibles, o que no estén firmados por el profesional competente, o refiera información inconsistente con otros soportes
* Se podrá incluir los aspectos sociales relevantes para la revisión de ajustes. </t>
  </si>
  <si>
    <t xml:space="preserve">
[Cuando el concepto sea FAVORABLE deberá utilizarse para emitir el mismo. De lo contrario, este espacio debe ser utilizado para realizar todas las observaciones ambientales relacionadas con el proyecto que deban ser subsanadas por la entidad presentadora del proyecto]
Cuando el concepto sea no favorable, en este aparte pueden registrarse las conclusiones que orienten a la entidad presentadora sobre la completitud de la información en los aspectos ambientales relevantes en cuanto al PMA/PGIO/PABSO, localizacion de fuentes de materiales y sitio de disposición de final de residuos en concordancia con el marco normativo ambiental del proyecto revisado, cuando aplique. Igualmente, serán objeto de observación documentos incompletos, no legibles, o que no estén firmados por el profesional competente, o refiera información inconsistente con otros soportes
* Se podrá incluir las conclusiones de los requisitos  y aspectos ambientales solicitados para la presentación de ajustes a los proyectos de inversión de conformidad con los lineamientos definidos para tal fin.</t>
  </si>
  <si>
    <t>1.4. El proyecto contribuye al cumplimiento de la(s) meta(s) de los indicadores de resultado del programa en el cual se clasifica y es concordante con la asignación y su respectiva destinación.</t>
  </si>
  <si>
    <t xml:space="preserve">2.2. Se puede evidenciar la consistencia entre la magnitud del problema, las metas del indicador del objetivo general, la población objetivo, el estudio de necesidades y las metas de los indicadores principales. </t>
  </si>
  <si>
    <t xml:space="preserve">2.5. El proyecto contiene los lineamientos técnicos, tecnologías, estándares de calidad, materiales a utilizar son coherentes con el tipo de intervención a realizar y el alcance del proyecto, y estas se reflejan en la magnitud de la intervención evidenciada en las metas de producto propuestas. </t>
  </si>
  <si>
    <t>2.3. El objetivo general del proyecto brinda una solución al problema central identificado y describe claramente la situación deseada.</t>
  </si>
  <si>
    <r>
      <t>2.4. El proyecto cuenta con componentes</t>
    </r>
    <r>
      <rPr>
        <sz val="8"/>
        <color rgb="FFC00000"/>
        <rFont val="Times New Roman"/>
        <family val="1"/>
      </rPr>
      <t xml:space="preserve"> </t>
    </r>
    <r>
      <rPr>
        <sz val="8"/>
        <rFont val="Times New Roman"/>
        <family val="1"/>
      </rPr>
      <t xml:space="preserve">técnicos con actividades debidamente costeadas y guarda relación coherente con los precios de la región a la cual pertenece la entidad presentadora. El proyecto cuenta con una cadena de valor acorde con orden lógico a nivel de sus productos y actividades, y en concordancia con la ejecución física y financiera del proyecto de tal manera que se puedan cumplir con las metas programadas. </t>
    </r>
  </si>
  <si>
    <t>4.5. La alternativa de solución seleccionada es pertinente frente a la localización, cuantificación y caracterización de la población objetivo.</t>
  </si>
  <si>
    <t xml:space="preserve">3.1. El proyecto plantea un costeo preciso acorde con la formulación técnica y metodológica frente a los recursos solicitados. </t>
  </si>
  <si>
    <t>3.5. Los recursos solicitados son el resultado de un costeo claro y soportado de las actividades del proyecto en cada una de sus vigencias</t>
  </si>
  <si>
    <t xml:space="preserve">Municipio A, Mpio B, </t>
  </si>
  <si>
    <t xml:space="preserve">[Cuando el concepto sea FAVORABLE deberá utilizarse para emitir el mismo.  De lo contrario, este espacio debe ser utilizado para concluir con base en las observaciones técnicas sectoriales que deban ser subsanadas por la entidad presentadora del proyecto]
Cuando el concepto sea no favorable, en este aparte pueden registrarse las conclusiones que orienten a la entidad presentadora sobre la completitud de los estudios, diseños, memorias, anexos técnicos y/o planos aportados que hacen que el proyecto carezca de integralidad técnica de acuerdo con lo revisado en Banco de proyectos del Sistema General de Regalías. Igualmente, serán objeto de observación documentos incompletos, no legibles, o que no estén firmados por el profesional competente, o refiera información inconsistente con otros soportes. 
* Se podrá incluir las conclusiones de los requisitos técnicos solicitados para la presentación de ajustes a los proyectos de inversión de conformidad con los lineamientos definidos para tal fin. 
</t>
  </si>
  <si>
    <t>[Cuando el concepto sea FAVORABLE deberá utilizarse para emitir el mismo. De lo contrario, este espacio debe ser utilizado para realizar todas las observaciones jurídicas que deban ser subsanadas por la entidad presentadora del proyecto]
Cuando el concepto sea no favorable, en este aparte pueden registrarse las conclusiones que orienten a la entidad presentadora sobre la completitud de la información y cumplimiento de requitos jurídicos en cuanto a las normas específicas del sector y al cumpliento de requisitos del Banco de proyectos del Sistema General de Regalías de acuerdo  lo relacionado con la acreditación de la titularidad de predios, uso y tratamientos de suelos y no ubicación en zona de alto riesgo no mitiable en corcordancia con su instrumento de ordenamiento territorial;  licencias y permisos requeridos de acuerdo con las características del proyecto, y aspectos de sostenibilidad cuando se trate de proyectos de infraestructrura o dotaciones. Igualmente, serán objeto de observación documentos incompletos, no legibles, o que no estén firmados por el profesional competente, o refiera información inconsistente con otros soportes
* Se podrá incluir las conclusiones de los requisitos  y aspectos jurídicos solicitados para la presentación de ajustes a los proyectos de inversión de conformidad con los lineamientos definidos para tal fin.</t>
  </si>
  <si>
    <t xml:space="preserve">[Cuando el concepto sea FAVORABLE deberá utilizarse para emitir el mismo. De lo contrario, este espacio debe ser utilizado para realizar todas las observaciones presupuestales y financieras que deban ser subsanadas por la entidad presentadora del proyecto]
Cuando el concepto sea no favorable, en este aparte pueden registrarse las conclusiones que orienten a la entidad presentadora sobre la completitud de la información presupuestal y concordancia con los contenidos técnicos, análisis de costos de transporte de los items e insumos de presupuesto (incluye fuentes de materiales),  así como rendimientos y tiempos de dedicación de personal, cuando aplique. La consistencia integral del presupuesto se revisa en el marco de los requisitos de Comisión Rectora, los costos de las actividades identificados en la MGA y el valor total del proyecto registrado en Banco de proyectos del Sistema General de Regalías, de tal modo que se pueda garantizar la integralidad presupuestal  del mismo.  Igualmente, serán objeto de observación documentos incompletos, no legibles, o que no estén firmados por el profesional competente, o refiera información inconsistente con otros soportes. 
* Se podrá incluir las conclusiones de los requisitos  y aspectos financieros solicitados para la presentación de ajustes a los proyectos de inversión de conformidad con los lineamientos definidos para tal fin. 
* Incluir el ánalisis respectivo con relación al porcentaje de incrementos o reducción de recursos. </t>
  </si>
  <si>
    <r>
      <t xml:space="preserve">Total viabilidad jurídica- </t>
    </r>
    <r>
      <rPr>
        <b/>
        <sz val="6"/>
        <color rgb="FFFF0000"/>
        <rFont val="Times New Roman"/>
        <family val="1"/>
      </rPr>
      <t>nivel de maduración de componente</t>
    </r>
  </si>
  <si>
    <t>2.1. El proyecto cuenta con estándares técnicos del sector al cual se presenta, su planteamiento guarda coherencia en la secuencia de análisis compuesto por el problema central, objetivo general, objetivos específicos, productos, actividades e indicadores.</t>
  </si>
  <si>
    <t>3.2. La tasa interna de retorno económica (TIR) es superior o igual a la tasa social de descuento (TSD)</t>
  </si>
  <si>
    <t>3.3.La relación beneficio costo económico (RBC) es igual o mayor a uno</t>
  </si>
  <si>
    <t>3.4. El valor presente neto económico (VPN) es igual o mayor a cero</t>
  </si>
  <si>
    <t>4.1. La alternativa propuesta en el marco del proyecto de inversión se articula con la necesidad identificada y está acorde con las características del entorno de ejecución y la población beneficiaria.</t>
  </si>
  <si>
    <t xml:space="preserve">No </t>
  </si>
  <si>
    <t>Si</t>
  </si>
  <si>
    <t>El proyecto presenta deficiencias en la información de los requisitos generales, de fase y sectoriales conforme a lo solicitado en la normatividad del SGR. Presenta observaciones</t>
  </si>
  <si>
    <t>Que pasa cuando la viablidad la da otra entidad y el ocad solicita ctus de sector que resulta ser no favorable en revisión</t>
  </si>
  <si>
    <t>GENERALES ADICIONALES PARA VIABILIDAD</t>
  </si>
  <si>
    <t>Comunidad indígena</t>
  </si>
  <si>
    <t>NARP</t>
  </si>
  <si>
    <t>Pueblo Rrom</t>
  </si>
  <si>
    <t>Fase I-Perfil</t>
  </si>
  <si>
    <t>Fase II-Prefactibilidad</t>
  </si>
  <si>
    <t>Fase III-Factibilidad</t>
  </si>
  <si>
    <t xml:space="preserve">Departamento A, B, </t>
  </si>
  <si>
    <t>20201301010xxx</t>
  </si>
  <si>
    <t>Municipio X</t>
  </si>
  <si>
    <t>Construcción de placas polideportvas  xxxxxxxxxx</t>
  </si>
  <si>
    <t>Municipio Y</t>
  </si>
  <si>
    <t>ENTIDAD</t>
  </si>
  <si>
    <t xml:space="preserve">MUNICIPIO X </t>
  </si>
  <si>
    <t>MINISTERIO DEL DEPORTE</t>
  </si>
  <si>
    <t>VIABLE</t>
  </si>
  <si>
    <t>No aplican requisitos generales adicionales</t>
  </si>
  <si>
    <t>REGIÓN SGR:</t>
  </si>
  <si>
    <t>Aportes en especie</t>
  </si>
  <si>
    <t>SGP-AESGPRI-Asignación especial para resguardos indígenas</t>
  </si>
  <si>
    <t>SGRP-Agua Potable y Saneamiento Básico</t>
  </si>
  <si>
    <t>SGP-Alimentación Escolar</t>
  </si>
  <si>
    <t xml:space="preserve">SGP-Educación </t>
  </si>
  <si>
    <t>SGP-Primera Infancia</t>
  </si>
  <si>
    <t>SG-Propósito General Cultura</t>
  </si>
  <si>
    <t>SGP-Propósito General Deporte</t>
  </si>
  <si>
    <t xml:space="preserve">SGP-Propósito General Libre Destinación </t>
  </si>
  <si>
    <t>SGP-Salud</t>
  </si>
  <si>
    <t>Asignación Ambiental</t>
  </si>
  <si>
    <t xml:space="preserve">Asignación para la Inversión en Ciencia, Tecnología e Innovación </t>
  </si>
  <si>
    <t xml:space="preserve">Asignación para la Inversión en Ciencia, Tecnología e Innovación en ambiente y desarrollo sostenible </t>
  </si>
  <si>
    <t>Asignación para la inversión regional 40%</t>
  </si>
  <si>
    <t>Asignación para la inversión regional 60%</t>
  </si>
  <si>
    <t>Fonpet</t>
  </si>
  <si>
    <t>Asignación para la paz</t>
  </si>
  <si>
    <t>Asignación para la paz - proyectos de infraestructura de transporte para la implementación del acuerdo de paz</t>
  </si>
  <si>
    <t xml:space="preserve">Grupos étnicos - comunidades NARP- Asignaciones para la inversión local </t>
  </si>
  <si>
    <t xml:space="preserve">Grupos étnicos - pueblos y comunidades indígenas- Asignaciones para la inversión local </t>
  </si>
  <si>
    <t xml:space="preserve">Grupos étnicos - RROM- Asignación para la Inversión Local </t>
  </si>
  <si>
    <t>Asignación ambiental-AIL</t>
  </si>
  <si>
    <t xml:space="preserve">Incentivo a la producción </t>
  </si>
  <si>
    <t>CTUS</t>
  </si>
  <si>
    <t>6.5. Requisitos generales para proyectos de inversión tras una situación de desastre o calamidad pública</t>
  </si>
  <si>
    <t xml:space="preserve">6.6. Requisitos generales para proyectos de inversión de una calamidad pública en el marco de la declaración de emergencia económica, social y ecológica del Decreto 417 de 2020 y Decreto 637 de 2020. </t>
  </si>
  <si>
    <t>SE IDENTIFICA EL REQUISITO DESPLEGADO SEGÚN APLIQUE</t>
  </si>
  <si>
    <t xml:space="preserve">SE DETALLA LA OBSERVACIÓN SEGÚN CORRESPONDA PARA EL SECTOR.  SOLO SE REVISAN AQUELLOS REQUISITOS ADICIONALES REQUERIDOS PARA ANALIZAR LA CONSISTENCIA TÉCNICA INTERNA INTEGRAL DEL PROYECTO. </t>
  </si>
  <si>
    <t>Cartografía básica oficial</t>
  </si>
  <si>
    <t>Estufas ecoeficientes</t>
  </si>
  <si>
    <t>Inventario Vial</t>
  </si>
  <si>
    <t>VIABILIDAD</t>
  </si>
  <si>
    <t>SELECCIONAR FORMATO</t>
  </si>
  <si>
    <t>REQUISITOS</t>
  </si>
  <si>
    <t>APLICA AL FORMATO</t>
  </si>
  <si>
    <t>APLICA AL PROYECTO</t>
  </si>
  <si>
    <t>SECTOR DE INVERSIÓN EN EL QUE SE CLASIFICA EL PROYECTO:</t>
  </si>
  <si>
    <t>NO VIABLE</t>
  </si>
  <si>
    <t>CON OBSERVACIONES</t>
  </si>
  <si>
    <t>Concepto de viabilidad</t>
  </si>
  <si>
    <t xml:space="preserve">ENTIDAD QUE PRESENTÓ EL PROYECTO DE INVERSIÓN: </t>
  </si>
  <si>
    <t xml:space="preserve">VALOR TOTAL INICIAL DEL PROYECTO (Todas las fuentes): </t>
  </si>
  <si>
    <t>FUENTES DE FINANCIACIÓN SGR</t>
  </si>
  <si>
    <t>PERIODO DE FUENTE</t>
  </si>
  <si>
    <t>NOMBRE DE LA ENTIDAD COFINANCIADORA</t>
  </si>
  <si>
    <t>ENTIDAD APORTANTE</t>
  </si>
  <si>
    <t xml:space="preserve">TOTAL OTRAS FUENTES </t>
  </si>
  <si>
    <t>TOTAL DEL FUENTES DEL SGR</t>
  </si>
  <si>
    <t>NOMBRE OTRA FUENTE</t>
  </si>
  <si>
    <t xml:space="preserve">VALOR </t>
  </si>
  <si>
    <t xml:space="preserve">TOTAL  OTRAS FUENTES </t>
  </si>
  <si>
    <t>INFORMACIÓN GENERAL DEL AJUSTE</t>
  </si>
  <si>
    <t>Variable</t>
  </si>
  <si>
    <t>Valor total del proyecto</t>
  </si>
  <si>
    <t>Soportes</t>
  </si>
  <si>
    <t xml:space="preserve">FASE DEL PROYECTO </t>
  </si>
  <si>
    <t>Ley 2056 de 2020</t>
  </si>
  <si>
    <t>Artículo/parágrafo</t>
  </si>
  <si>
    <t>Contenido normativo</t>
  </si>
  <si>
    <t>Decreto 1821 de 2020</t>
  </si>
  <si>
    <t>Los miembros de los Órganos Colegiados de Administración y Decisión son responsables aprobar los proyectos observando el impacto regional, así como decidir sobre los ajustes que se sometan a su consideración. En consecuencia, los miembros de los Órganos Colegiados de Administración y Decisión no son responsables por la ejecución de los proyectos.</t>
  </si>
  <si>
    <t>ARTÍCULO 6. Órganos Colegiados de Administración y Decisión Regional.
PARÁGRAFO QUINTO.</t>
  </si>
  <si>
    <t>ARTÍCULO 5. Funciones de la Comisión Rectora. 
Literal 1
Literal 12</t>
  </si>
  <si>
    <t>1. Definir las directrices generales, procesos, lineamientos, metodologías y criterios para el funcionamiento y direccionamiento estratégico del Sistema General de Regalías, en el marco de lo dispuesto en la normativa que regule la materia.
12. Establecer los lineamientos para la emisión de los conceptos de los proyectos de inversión.</t>
  </si>
  <si>
    <t xml:space="preserve">ARTÍCULO 4°. Comisión Rectora. </t>
  </si>
  <si>
    <t>La Comisión Rectora del Sistema General de Regalías, es el órgano encargado de definir la política general del Sistema General de Regalías, evaluar su ejecución general y dictar, mediante acuerdos, las regulaciones y lineamientos de carácter administrativo orientadas a asegurar el adecuado funcionamiento del Sistema.</t>
  </si>
  <si>
    <t>19. Aprobar los ajustes y la liberación de recursos de los proyectos de inversión a ser financiados con cargo al porcentaje de la Asignación por la inversión Local correspondiente a los Pueblos y Comunidades Indígenas</t>
  </si>
  <si>
    <t xml:space="preserve">ARTÍCULO 76. Funciones de la Instancia de Decisión de los Pueblos y Comunidades Indígenas.
Literal 19. 
</t>
  </si>
  <si>
    <t>9. Aprobar los ajustes y la liberación de recursos de los proyectos de inversión a ser financiados con cargo al porcentaje de la Asignación por la inversión Local correspondiente a las Comunidades Negras, Afrocolombiana, Raizales y Palenqueras.</t>
  </si>
  <si>
    <t>ARTÍCULO 91. Funciones de la Instancia de Decisión de las Comunidades Negras, Afrocolombianas, Raizales y Palenqueras.
Literal 9.</t>
  </si>
  <si>
    <t>8. Aprobar los ajustes y la liberación de recursos de los proyectos de inversión a ser financiados con cargo al porcentaje de la Asignación para la inversión Local correspondiente al Pueblo Rrom o Gitano.</t>
  </si>
  <si>
    <t>ARTÍCULO 103. Funciones de la Comisión Nacional de Diálogo del Pueblo Rrom o Gitano en el Sistema General de Regalías.
Lieteral 8.</t>
  </si>
  <si>
    <t>Decreto 1142 de 2021</t>
  </si>
  <si>
    <t>ARTÍCULO  6. Modificar el inciso primero e incluir un inciso segundo al artículo 1.2.1.2.14. del Decreto 1821 de 2020, el cual quedará así:</t>
  </si>
  <si>
    <r>
      <rPr>
        <b/>
        <sz val="10"/>
        <color rgb="FF000000"/>
        <rFont val="Times New Roman"/>
        <family val="1"/>
      </rPr>
      <t>Ajustes a los proyectos de inversión.</t>
    </r>
    <r>
      <rPr>
        <sz val="10"/>
        <color rgb="FF000000"/>
        <rFont val="Times New Roman"/>
        <family val="1"/>
      </rPr>
      <t xml:space="preserve"> Con posterioridad a su registro y hasta antes de su cierre, los proyectos de inversión podrán ser susceptibles de ajuste, siempre y cuando las modificaciones introducidas no cambien el alcance del mismo, entendido como los objetivos generales y específicos, los productos y la localización, conforme con los lineamientos que defina el Departamento Nacional de Planeación y adopte la Comisión Rectora. Las solicitudes de ajustes a los proyectos de inversión y las decisiones que se adopten respecto a las mismas serán registradas en el Banco de Proyectos de Inversión del Sistema General de Regalías. En ningún caso podrán ejecutarse ajustes que no estén debidamente tramitados y registrados en los términos del presente artículo.
Solo se podrán financiar ajustes con cargo a la Asignación Regional 40% en cabeza de las regiones, cuando los proyectos de inversión hayan sido aprobados por el Órgano Colegiado de Administración y Decisión para la Asignación para la Inversión Regional en cabeza de las Regiones, en cumplimiento de lo definido en el artículo 35 de la Ley 2056 de 2020 y lo desarrollado por la Comisión Rectora del SGR.</t>
    </r>
  </si>
  <si>
    <r>
      <t xml:space="preserve">ARTÍCULO 1.2.1.2.14. Ajustes a los proyectos de inversión.
</t>
    </r>
    <r>
      <rPr>
        <sz val="10"/>
        <color theme="9" tint="-0.249977111117893"/>
        <rFont val="Times New Roman"/>
        <family val="1"/>
      </rPr>
      <t xml:space="preserve">(Inciso 1, Modificado por el Art. 6 del Decreto 1142 de 2021)
</t>
    </r>
    <r>
      <rPr>
        <sz val="10"/>
        <color rgb="FF000000"/>
        <rFont val="Times New Roman"/>
        <family val="1"/>
      </rPr>
      <t xml:space="preserve">
</t>
    </r>
    <r>
      <rPr>
        <sz val="10"/>
        <color theme="9" tint="-0.249977111117893"/>
        <rFont val="Times New Roman"/>
        <family val="1"/>
      </rPr>
      <t>(Inciso 2, Adicionado por el Art. 6 del Decreto 1142 de 2021)</t>
    </r>
  </si>
  <si>
    <t>ARTÍCULO 1.2.1.2.25. Proyectos de inversión a 31 de diciembre de 2020.</t>
  </si>
  <si>
    <r>
      <rPr>
        <b/>
        <sz val="10"/>
        <color rgb="FF000000"/>
        <rFont val="Times New Roman"/>
        <family val="1"/>
      </rPr>
      <t xml:space="preserve">Proyectos de inversión a 31 de diciembre de 2020. </t>
    </r>
    <r>
      <rPr>
        <sz val="10"/>
        <color rgb="FF000000"/>
        <rFont val="Times New Roman"/>
        <family val="1"/>
      </rPr>
      <t>Los proyectos de inversión que a 31 de diciembre de 2020 se encuentren en el Sistema Unificado de Inversiones y Finanzas Públicas - SUIFP en proceso de verificación de requisitos o viabilidad, deberán ser regresados al formulador por la respectiva instancia de verificación o por la secretaria técnica del OCAD correspondiente, para actualizar la información de fuentes de financiación según la homologación establecida en el artículo 205 de la Ley 2056 de 2020, para iniciar nuevamente el proceso de viabilidad ante la instancia correspondiente según el artículo 1.2.1.2.8. del presente Decreto y demás disposiciones señaladas en los Capítulos 1 y 2 del Título 1 de la Parte 2 de este Decreto y la Ley 2056 de 2020.
PARÁGRAFO TRANSITORIO. Entre tanto la Comisión Rectora adopta los requisitos generales y los lineamientos para los ajustes y liberaciones de proyectos de inversión, se aplicarán los que se encuentren publicados por el Departamento Nacional de Planeación en la página web del Sistema General de Regalías.</t>
    </r>
  </si>
  <si>
    <t>ARTÍCULO 1.2.2.1.2.  Funciones de los Órganos Colegiados de Administración y Decisión para la Asignación para la Inversión Regional en cabeza de las Regiones.</t>
  </si>
  <si>
    <r>
      <t xml:space="preserve">La Comisión Rectora del Sistema General de Regalías definirá los términos para la citación a sesión del Órganos Colegiados de Administración y Decisión para la Asignación para la Inversión Regional en cabeza de las regiones. </t>
    </r>
    <r>
      <rPr>
        <b/>
        <sz val="10"/>
        <color rgb="FF00B050"/>
        <rFont val="Times New Roman"/>
        <family val="1"/>
      </rPr>
      <t xml:space="preserve">En todo caso, con la citación se deberá remitir el resultado de la priorización y el concepto técnico único sectorial.
</t>
    </r>
    <r>
      <rPr>
        <sz val="10"/>
        <color rgb="FF000000"/>
        <rFont val="Times New Roman"/>
        <family val="1"/>
      </rPr>
      <t xml:space="preserve">
PARÁGRAFO TRANSITORIO. Entre tanto la Comisión Rectora del Sistema General de Regalías define, mediante acuerdo, el reglamento de los Órganos Colegiados de Administración y Decisión para la Asignación para la Inversión Regional en cabeza de las regiones, este podrá sesionar, deliberar y decidir de conformidad con lo dispuesto en el presente Decreto y la Ley 2056 de 2020.
El termino para la citación a sesión de los OCAD a que se refiere este artículo se realizara por escrito con una antelación no menor de siete (7) días calendario antes de la fecha de realización de la sesión. </t>
    </r>
    <r>
      <rPr>
        <sz val="10"/>
        <color theme="9" tint="-0.499984740745262"/>
        <rFont val="Times New Roman"/>
        <family val="1"/>
      </rPr>
      <t>(Modificado por el Art. 14 del Decreto 1142 de 2021)</t>
    </r>
  </si>
  <si>
    <r>
      <t xml:space="preserve">
1. </t>
    </r>
    <r>
      <rPr>
        <b/>
        <sz val="10"/>
        <color rgb="FF00B050"/>
        <rFont val="Times New Roman"/>
        <family val="1"/>
      </rPr>
      <t xml:space="preserve">Aprobar los proyectos de inversión o los ajustes </t>
    </r>
    <r>
      <rPr>
        <sz val="10"/>
        <color rgb="FF000000"/>
        <rFont val="Times New Roman"/>
        <family val="1"/>
      </rPr>
      <t>de estos a ser financiados con cargo a los recursos de la Asignación para la Inversión Regional en cabeza de las Regiones.</t>
    </r>
  </si>
  <si>
    <r>
      <t xml:space="preserve">(...) Para la </t>
    </r>
    <r>
      <rPr>
        <b/>
        <sz val="10"/>
        <color rgb="FF00B050"/>
        <rFont val="Times New Roman"/>
        <family val="1"/>
      </rPr>
      <t>aprobación de los proyectos de inversión y los ajustes, salvo el relacionado con cambio de ejecutor, con cargo la Asignación para la Inversión Regional en cabeza de las regiones y previo a la citación de la sesión correspondiente</t>
    </r>
    <r>
      <rPr>
        <sz val="10"/>
        <color rgb="FF000000"/>
        <rFont val="Times New Roman"/>
        <family val="1"/>
      </rPr>
      <t xml:space="preserve">, la Secretaría Técnica de los Órganos Colegiados de Administración y Decisión de la Asignación para la inversión Regional en cabeza de las regiones solicitará al Ministerio o al Departamento Administrativo rector del sector en el que se clasifique el proyecto de inversión o a la entidad que estos designen, un concepto técnico único sectorial, el cual debe ser integral, es decir, debe incluir los componentes jurídico, técnico, social, ambiental y financiero, según lo indicado en el parágrafo cuarto del artículo 35 de la Ley 2056 de 2020. Para el efecto, la Secretaría Técnica de los OCAD Regionales, atendiendo la especialidad de cada sector de inversión, solicitará el concepto al respectivo sector en el que se clasifique el proyecto de inversión. El Departamento Nacional de Planeación emitirá el concepto en aquellos casos en los cuales se utilicen Proyectos Tipo. </t>
    </r>
    <r>
      <rPr>
        <sz val="10"/>
        <color theme="5" tint="-0.249977111117893"/>
        <rFont val="Times New Roman"/>
        <family val="1"/>
      </rPr>
      <t>(Inciso MODIFICADO por el Art. 9 Del Decreto 625 de 2022)</t>
    </r>
    <r>
      <rPr>
        <sz val="10"/>
        <color rgb="FF000000"/>
        <rFont val="Times New Roman"/>
        <family val="1"/>
      </rPr>
      <t xml:space="preserve">
En caso de que la viabilidad del proyecto de inversión sea requerida a un Ministerio o Departamento Administrativo, el concepto técnico único sectorial solicitado por la Secretaría Técnica y la viabilidad se expedirán en un mismo documento. </t>
    </r>
    <r>
      <rPr>
        <sz val="10"/>
        <color theme="5" tint="-0.249977111117893"/>
        <rFont val="Times New Roman"/>
        <family val="1"/>
      </rPr>
      <t>(Inciso MODIFICADO por el Art. 9 Del Decreto 625 de 2022).</t>
    </r>
    <r>
      <rPr>
        <sz val="10"/>
        <color rgb="FF000000"/>
        <rFont val="Times New Roman"/>
        <family val="1"/>
      </rPr>
      <t xml:space="preserve">
(...)
PARÁGRAFO 1°. La Secretaria Técnica de los Órganos Colegiados de Administración y Decisión de la Asignación para la Inversión Regional en cabeza de las regiones preparara y garantizara que toda la documentación necesaria que deba ser objeto de examen, análisis o deliberación por el respectivo OCAD, se encuentre disponible para todos los miembros del OCAD, en los aplicativos que para el efecto disponga el Departamento Nacional de Planeación de manera previa a la citación de las sesiones.
PARÁGRAFO 2°. Le corresponde a la Secretaria Técnica de los Órganos Colegiados de Administración y Decisión de la Asignación para la Inversión Regional en cabeza de las regiones, coordinar las mesas de trabajo que se requieran con los miembros del OCAD y con el Ministerio o Departamento Administrativo rector en que se clasifique el proyecto de inversión, cuando aplique. Los miembros del OCAD podrán solicitar a la Secretaria Técnica la realización de estas mesas de trabajo </t>
    </r>
    <r>
      <rPr>
        <sz val="10"/>
        <color theme="5" tint="-0.249977111117893"/>
        <rFont val="Times New Roman"/>
        <family val="1"/>
      </rPr>
      <t>(Parágrafo 2, Modificado por el Art. 13 del Decreto 1142 de 2021).</t>
    </r>
    <r>
      <rPr>
        <sz val="10"/>
        <color rgb="FF000000"/>
        <rFont val="Times New Roman"/>
        <family val="1"/>
      </rPr>
      <t xml:space="preserve">
PARÁGRAFO TRANSITORIO. Entre tanto la Comisión Rectora establece los lineamientos para la emisión del concepto técnico único sectorial de los proyectos de inversión financiados a través de recursos del Sistema General de Regalías, estos deberán emitirse atendiendo los requisitos aplicables por el Ministerio o Departamento Administrativo rector en el que se clasifique el proyecto, que se encuentren vigentes. </t>
    </r>
    <r>
      <rPr>
        <b/>
        <sz val="10"/>
        <color rgb="FF00B050"/>
        <rFont val="Times New Roman"/>
        <family val="1"/>
      </rPr>
      <t>En todo caso, el concepto técnico único sectorial deberá ser integral, es decir, incluir los componentes jurídico, técnico y financiero.</t>
    </r>
  </si>
  <si>
    <r>
      <rPr>
        <b/>
        <sz val="10"/>
        <color rgb="FF000000"/>
        <rFont val="Times New Roman"/>
        <family val="1"/>
      </rPr>
      <t>Ajustes a los proyectos de inversión.</t>
    </r>
    <r>
      <rPr>
        <sz val="10"/>
        <color rgb="FF000000"/>
        <rFont val="Times New Roman"/>
        <family val="1"/>
      </rPr>
      <t xml:space="preserve"> Con posterioridad a su registro y hasta antes de su cierre, los proyectos de inversión podrán ser susceptibles de ajuste, siempre y cuando las modificaciones introducidas no cambien el alcance del mismo, entendido como los objetivos generales y específicos, los productos y la localización, conforme con los lineamientos que defina el Departamento Nacional de Planeación y adopte la Comisión Rectora. Las solicitudes de ajustes a los proyectos de inversión y las Decisiones que se adopten respecto a las mismas serán registradas en el Banco de Proyectos de Inversión del Sistema General de Regalías. En ningún caso podrán ejecutarse ajustes que no estén debidamente tramitados y registrados en los términos del presente artículo.</t>
    </r>
    <r>
      <rPr>
        <sz val="10"/>
        <color theme="9" tint="-0.499984740745262"/>
        <rFont val="Times New Roman"/>
        <family val="1"/>
      </rPr>
      <t xml:space="preserve"> (Inciso 1, Modificado por el Art. 6 del Decreto 1142 de 2021</t>
    </r>
    <r>
      <rPr>
        <sz val="10"/>
        <color rgb="FF000000"/>
        <rFont val="Times New Roman"/>
        <family val="1"/>
      </rPr>
      <t xml:space="preserve">)
Solo se podrán financiar ajustes con cargo a la Asignación Regional 40% en cabeza de las regiones, cuando los proyectos de inversión hayan sido aprobados por el Órgano Colegiado de Administración y Decisión para la Asignación para la Inversión Regional en cabeza de las Regiones, en cumplimiento de lo definido en el artículo 35 de la Ley 2056 de 2020 y lo desarrollado por la Comisión Rectora del SGR. </t>
    </r>
    <r>
      <rPr>
        <sz val="10"/>
        <color theme="9" tint="-0.499984740745262"/>
        <rFont val="Times New Roman"/>
        <family val="1"/>
      </rPr>
      <t xml:space="preserve">(Inciso 2, Adicionado por el Art. 6 del Decreto 1142 de 2021)
</t>
    </r>
    <r>
      <rPr>
        <sz val="10"/>
        <color theme="5" tint="-0.249977111117893"/>
        <rFont val="Times New Roman"/>
        <family val="1"/>
      </rPr>
      <t xml:space="preserve">
PARÁGRAFO TRANSITORIO 1°.</t>
    </r>
    <r>
      <rPr>
        <sz val="10"/>
        <color theme="7" tint="-0.249977111117893"/>
        <rFont val="Times New Roman"/>
        <family val="1"/>
      </rPr>
      <t xml:space="preserve"> Para los proyectos de inversión registrados a 31 de diciembre de 2020, que con posterioridad a tal fecha requieran ajustes, los mismos serán tramitados conforme a las reglas del ciclo de los proyectos de inversión aplicables a la asignación que resulte de la homologación de los conceptos de gasto a que hace referencia el artículo 205 de la Ley 2056 de 2020.
</t>
    </r>
    <r>
      <rPr>
        <sz val="10"/>
        <color theme="5" tint="-0.249977111117893"/>
        <rFont val="Times New Roman"/>
        <family val="1"/>
      </rPr>
      <t>PARÁGRAFO TRANSITORIO 2°.</t>
    </r>
    <r>
      <rPr>
        <sz val="10"/>
        <color theme="7" tint="-0.249977111117893"/>
        <rFont val="Times New Roman"/>
        <family val="1"/>
      </rPr>
      <t xml:space="preserve"> Aquellas solicitudes de ajustes de proyectos de inversión que no se encuentren aprobadas y debidamente registradas en el Sistema Unificado de Inversiones y Finanzas Públicas - SUIFP al 31 de diciembre de 2020 a las 23:59 horas, serán cerradas automáticamente por el SUIFP, dejando los proyectos de inversión en el estado anterior a la solicitud del ajuste. Las solicitudes de ajustes registradas en el SU 1 FP que no hayan realizado el ajuste presupuestal en el Sistema de Presupuesto y Giro de Regalías- SPGR en el plazo mencionado, lo harán aplicando la homologación de conceptos de gasto a que hace referencia el artículo 205 de la Ley 2056 de 2020, conforme con los lineamientos que para el efecto defina el Ministerio de Hacienda y Crédito Público en coordinación con el Departamento Nacional de Planeación.</t>
    </r>
  </si>
  <si>
    <t>ARTÍCULO 9. Modifíquense los incisos segundo y tercero del artículo 1.2.2.2.1 del Capítulo 2 del Título 2 de la Parte 2 del Libro 1 del Decreto 1821 de 2020, los cuales quedarán así:</t>
  </si>
  <si>
    <t>Decreto 625 de 2022</t>
  </si>
  <si>
    <r>
      <t>"Para la aprobación de los proyectos de inversión y los ajustes, salvo el relacionado con cambio de ejecutor, con cargo la Asignación para la Inversión Regional en cabeza de las regiones y previo a la citación de la sesión correspondiente, la Secretaría Técnica de los Órganos Colegiados de Administración y Decisión de la Asignación para la inversión Regional en cabeza de las regiones solicitará al Ministerio o al Departamento Administrativo rector del sector en el que se clasifique el proyecto de inversión o a la entidad que estos designen, un concepto técnico único sectorial, el cual debe ser integral, es decir,</t>
    </r>
    <r>
      <rPr>
        <b/>
        <sz val="10"/>
        <color rgb="FF00B050"/>
        <rFont val="Times New Roman"/>
        <family val="1"/>
      </rPr>
      <t xml:space="preserve"> debe incluir los componentes jurídico, técnico, social, ambiental y financiero, según lo indicado en el parágrafo cuarto del artículo 35 de la Ley 2056 de 2020</t>
    </r>
    <r>
      <rPr>
        <sz val="10"/>
        <color rgb="FF000000"/>
        <rFont val="Times New Roman"/>
        <family val="1"/>
      </rPr>
      <t>. Para el efecto, la Secretaría Técnica de los OCAD Regionales, atendiendo la especialidad de cada sector de inversión, solicitará el concepto al respectivo sector en el que se clasifique el proyecto de inversión. El Departamento Nacional de Planeación emitirá el concepto en aquellos casos en los cuales se utilicen Proyectos Tipo.
En caso de que la viabilidad del proyecto de inversión sea requerida a un Ministerio o Departamento Administrativo, el concepto técnico único sectorial solicitado por la Secretaría Técnica y la viabilidad se expedirán en un mismo documento."</t>
    </r>
  </si>
  <si>
    <t>ARTÍCULO  14. Modificar el artículo 1.2.2.2.2 del Decreto 1821 de 2020, el cual quedará así:</t>
  </si>
  <si>
    <r>
      <t xml:space="preserve">"ARTÍCULO 1.2.2.2.2. Citación a sesión de los Órganos Colegiados de Administración y Decisión para la Asignación para la Inversión Regional en cabeza de las regiones. La Comisión Rectora del Sistema General de Regalías definirá los términos para la citación a sesión del Órganos Colegiados de Administración y Decisión para la Asignación para la Inversión Regional en cabeza de las regiones. </t>
    </r>
    <r>
      <rPr>
        <b/>
        <sz val="10"/>
        <color rgb="FF00B050"/>
        <rFont val="Times New Roman"/>
        <family val="1"/>
      </rPr>
      <t xml:space="preserve">En todo caso, con la citación se deberá remitir el resultado de la priorización y el concepto técnico único sectorial.
</t>
    </r>
    <r>
      <rPr>
        <sz val="10"/>
        <color rgb="FF000000"/>
        <rFont val="Times New Roman"/>
        <family val="1"/>
      </rPr>
      <t xml:space="preserve">
PARÁGRAFO  TRANSITORIO. Entre tanto la Comisión Rectora del Sistema General de Regalías define, mediante acuerdo, el reglamento de los Órganos Colegiados de Administración y Decisión para la Asignación para la Inversión Regional en cabeza de las regiones, este podrá sesionar, deliberar y decidir de conformidad con lo dispuesto en el presente Decreto y la Ley 2056 de 2020.
El término para la citación a sesión de los OCAD a que se refiere este artículo se realizará por escrito con una antelación no menor de siete (7) días calendario antes de la fecha de realización de la sesión."</t>
    </r>
  </si>
  <si>
    <r>
      <t>Las entidades ejecutoras comunicaran a la Secretarla Técnica del Órgano Colegiado de Administración y Decisión de Ciencia, Tecnología e Innovación la información requerida respecto del estado de avance de los proyectos de inversión para efectos de contar con información de contribución a la ciencia, Tecnología e innovación.</t>
    </r>
    <r>
      <rPr>
        <b/>
        <sz val="10"/>
        <color rgb="FF00B050"/>
        <rFont val="Times New Roman"/>
        <family val="1"/>
      </rPr>
      <t xml:space="preserve"> Para efectos de esta asignación, no procederá el ajuste que tenga por objeto el cambio de la entidad ejecutora.</t>
    </r>
  </si>
  <si>
    <r>
      <t xml:space="preserve">ARTÍCULO 1.2.3.3.1. Entidad ejecutora y responsabilidad. 
</t>
    </r>
    <r>
      <rPr>
        <b/>
        <sz val="10"/>
        <color rgb="FF000000"/>
        <rFont val="Times New Roman"/>
        <family val="1"/>
      </rPr>
      <t xml:space="preserve">Párrafo 2. 
</t>
    </r>
    <r>
      <rPr>
        <sz val="10"/>
        <color rgb="FF000000"/>
        <rFont val="Times New Roman"/>
        <family val="1"/>
      </rPr>
      <t xml:space="preserve">
</t>
    </r>
    <r>
      <rPr>
        <b/>
        <sz val="10"/>
        <color theme="3"/>
        <rFont val="Times New Roman"/>
        <family val="1"/>
      </rPr>
      <t>Recursos de Ciencia, Tecnología e Innovación</t>
    </r>
  </si>
  <si>
    <t>ARTÍCULO  16. Modificar el artículo 1.2.3.4.5 del Decreto 1821 de 2020, el cual quedará así</t>
  </si>
  <si>
    <t>"ARTÍCULO 1.2.3.4.5. Funciones del Órgano Colegiado de Administración y Decisión de la Asignación para la Ciencia, Tecnología e Innovación. Para la Asignación de Ciencia, Tecnología e Innovación, el Órgano Colegiado adelantará las siguientes funciones:
(...)
7. Aprobar los ajustes y la liberación de recursos, de su competencia.
8. Decidir sobre la solicitud de prórroga a la que hace referencia el artículo 1.2.1.2.22 del Decreto 1821 de 2020.
(...)</t>
  </si>
  <si>
    <t>(…)
7. Aprobar los ajustes y la liberación de recursos, de su competencia.
8. Decidir sobre la solicitud de prorroga a la que hace referencia el artículo 1.2.1.2.22 del Decreto 1821 de 2020.
(…)</t>
  </si>
  <si>
    <r>
      <t xml:space="preserve">Son funciones de la Secretaria Técnica del Órgano Colegiado de Administración y Decisión de la Asignación para la Ciencia, Tecnología e Innovación, las siguientes:
(…)
21. Registrar en el aplicativo que disponga el Departamento Nacional de Planeación los ajustes y liberaciones de recursos que informen las entidades ejecutoras.
</t>
    </r>
    <r>
      <rPr>
        <sz val="10"/>
        <color theme="9" tint="-0.499984740745262"/>
        <rFont val="Times New Roman"/>
        <family val="1"/>
      </rPr>
      <t>(Modificado por el Art. 17 del Decreto 1142 de 2021)</t>
    </r>
  </si>
  <si>
    <t xml:space="preserve">ARTÍCULO  17. Modificar el artículo 1.2.3.4.7 del Decreto 1821 de 2020, el cual quedará así:
</t>
  </si>
  <si>
    <t>"ARTÍCULO  1.2.3.4.7. Funciones de la Secretaria Técnica. Son funciones de la Secretaría Técnica del Órgano Colegiado de Administración y Decisión de la Asignación para la Ciencia, Tecnología e Innovación, las siguientes:
(...)
21. Registrar en el aplicativo que disponga el Departamento Nacional de Planeación los ajustes y liberaciones de recursos que informen las entidades ejecutoras.</t>
  </si>
  <si>
    <r>
      <t>Las citaciones a los miembros del Órgano Colegiado deben realizarse así:
(…)
3.</t>
    </r>
    <r>
      <rPr>
        <b/>
        <sz val="10"/>
        <color rgb="FF00B050"/>
        <rFont val="Times New Roman"/>
        <family val="1"/>
      </rPr>
      <t xml:space="preserve"> Con una antelación mínima de dos (2) días hábiles antes de la fecha de realización de la sesión, cuando únicamente se sometan a consideración Decisiones relacionadas con la presentación de ajustes informados</t>
    </r>
    <r>
      <rPr>
        <sz val="10"/>
        <color rgb="FF000000"/>
        <rFont val="Times New Roman"/>
        <family val="1"/>
      </rPr>
      <t>, liberación de recursos informados, la información de las modificaciones o actualizaciones al plan bienal de convocatorias públicas, abiertas y competitivas, la aprobación de modificaciones a los términos de referencia de las convocatorias, la operación del OCAD, la planeación de la inversión o la consideración de asuntos que no impliquen la aprobación de recursos.</t>
    </r>
  </si>
  <si>
    <r>
      <t xml:space="preserve">ARTÍCULO 1.2.2.2.1. Secretaria Técnica de los Órganos Colegiados de Administración para la Asignación para la </t>
    </r>
    <r>
      <rPr>
        <b/>
        <sz val="10"/>
        <color theme="4" tint="-0.249977111117893"/>
        <rFont val="Times New Roman"/>
        <family val="1"/>
      </rPr>
      <t xml:space="preserve">Inversión Regional en cabeza de las regiones. </t>
    </r>
    <r>
      <rPr>
        <sz val="10"/>
        <color rgb="FF000000"/>
        <rFont val="Times New Roman"/>
        <family val="1"/>
      </rPr>
      <t xml:space="preserve">
Párafo 2
</t>
    </r>
    <r>
      <rPr>
        <sz val="10"/>
        <color theme="9" tint="-0.249977111117893"/>
        <rFont val="Times New Roman"/>
        <family val="1"/>
      </rPr>
      <t xml:space="preserve"> (Inciso MODIFICADO por el Art. 9 Del Decreto 625 de 2022).
(Parágrafo 2, Modificado por el Art. 13 del Decreto 1142 de 2021).</t>
    </r>
  </si>
  <si>
    <r>
      <t xml:space="preserve">ARTÍCULO 1.2.2.2.2. Citación a sesión de los Órganos Colegiados de Administración y Decisión para la Asignación </t>
    </r>
    <r>
      <rPr>
        <b/>
        <sz val="10"/>
        <color theme="4" tint="-0.249977111117893"/>
        <rFont val="Times New Roman"/>
        <family val="1"/>
      </rPr>
      <t>para la Inversión Regional en cabeza de las regiones.</t>
    </r>
    <r>
      <rPr>
        <sz val="10"/>
        <color rgb="FF000000"/>
        <rFont val="Times New Roman"/>
        <family val="1"/>
      </rPr>
      <t xml:space="preserve">
</t>
    </r>
    <r>
      <rPr>
        <sz val="10"/>
        <color theme="9" tint="-0.249977111117893"/>
        <rFont val="Times New Roman"/>
        <family val="1"/>
      </rPr>
      <t>(Modificado por el Art. 14 del Decreto 1142 de 2021)</t>
    </r>
  </si>
  <si>
    <r>
      <t xml:space="preserve">ARTÍCULO 1.2.3.4.5. Funciones del Órgano Colegiado de Administración y Decisión de la Asignación para la Ciencia, Tecnología e Innovación.
Literal 7
</t>
    </r>
    <r>
      <rPr>
        <sz val="10"/>
        <color theme="9" tint="-0.249977111117893"/>
        <rFont val="Times New Roman"/>
        <family val="1"/>
      </rPr>
      <t xml:space="preserve">(Modificado por el Art. 16 del Decreto 1142 de 2021)
</t>
    </r>
    <r>
      <rPr>
        <sz val="10"/>
        <color theme="4" tint="-0.249977111117893"/>
        <rFont val="Times New Roman"/>
        <family val="1"/>
      </rPr>
      <t>Recursos de Ciencia, Tecnología e Innovación</t>
    </r>
  </si>
  <si>
    <r>
      <t xml:space="preserve">ARTÍCULO 1.2.3.4.7. Funciones de la Secretaria Técnica.
Literal 21
</t>
    </r>
    <r>
      <rPr>
        <sz val="10"/>
        <color theme="9" tint="-0.249977111117893"/>
        <rFont val="Times New Roman"/>
        <family val="1"/>
      </rPr>
      <t>(Modificado por el Art. 17 del Decreto 1142 de 2021)</t>
    </r>
    <r>
      <rPr>
        <sz val="10"/>
        <color rgb="FF000000"/>
        <rFont val="Times New Roman"/>
        <family val="1"/>
      </rPr>
      <t xml:space="preserve">
</t>
    </r>
    <r>
      <rPr>
        <sz val="10"/>
        <color theme="4" tint="-0.249977111117893"/>
        <rFont val="Times New Roman"/>
        <family val="1"/>
      </rPr>
      <t>Recursos de Ciencia, Tecnología e Innovación</t>
    </r>
  </si>
  <si>
    <r>
      <t xml:space="preserve">ARTÍCULO 1.2.3.4.14. Términos para la citación. Lieteral 3
</t>
    </r>
    <r>
      <rPr>
        <sz val="10"/>
        <color theme="9" tint="-0.499984740745262"/>
        <rFont val="Times New Roman"/>
        <family val="1"/>
      </rPr>
      <t>(Numeral 3, Modificado por el Art. 18 del Decreto 1142 de 2021)</t>
    </r>
    <r>
      <rPr>
        <sz val="10"/>
        <color rgb="FF000000"/>
        <rFont val="Times New Roman"/>
        <family val="1"/>
      </rPr>
      <t xml:space="preserve">
</t>
    </r>
    <r>
      <rPr>
        <sz val="10"/>
        <color theme="4" tint="-0.249977111117893"/>
        <rFont val="Times New Roman"/>
        <family val="1"/>
      </rPr>
      <t>Recursos de Ciencia, Tecnología e Innovación</t>
    </r>
  </si>
  <si>
    <t>ARTÍCULO  18. Modificar el numeral 3 del artículo 1.2.3.4.14 del Decreto 1821 de 2020, el cual quedará así:</t>
  </si>
  <si>
    <r>
      <t xml:space="preserve">"3. </t>
    </r>
    <r>
      <rPr>
        <b/>
        <sz val="10"/>
        <color rgb="FF00B050"/>
        <rFont val="Times New Roman"/>
        <family val="1"/>
      </rPr>
      <t>Con una antelación mínima de dos (2) días hábiles antes de la fecha de realización de la sesión, cuando únicamente se sometan a consideración decisiones relacionadas con la presentación de ajustes informados</t>
    </r>
    <r>
      <rPr>
        <sz val="10"/>
        <color rgb="FF000000"/>
        <rFont val="Times New Roman"/>
        <family val="1"/>
      </rPr>
      <t>, liberación de recursos informados, la información de las modificaciones o actualizaciones al plan bienal de convocatorias públicas, abiertas y competitivas, la aprobación de modificaciones a los términos de referencia de las convocatorias, la operación del OCAD, la planeación de la inversión o la consideración de asuntos que no impliquen la aprobación de recursos."</t>
    </r>
  </si>
  <si>
    <t>ARTÍCULO 1.2.4.1.2. Funciones del Órgano Colegiado de Administración y Decisión (OCAD) Paz.</t>
  </si>
  <si>
    <t>Además de las definidas en la Ley 2056 de 2020 y en el Decreto 1534 de 2017, el OCAD Paz tendrá las siguientes funciones:
(…)
7. Aprobar la solicitud de prórroga de la que trata el artículo 1.2.1.2.22 del presente Decreto
8. Aprobar los ajustes que se sometan a su consideración y la liberación de recursos.</t>
  </si>
  <si>
    <r>
      <t xml:space="preserve">ARTÍCULO 1.2.4.2.1. Secretaria Técnica del Órgano Colegiado de Administración y Decisión - OCAD Paz.
</t>
    </r>
    <r>
      <rPr>
        <sz val="10"/>
        <color theme="9" tint="-0.499984740745262"/>
        <rFont val="Times New Roman"/>
        <family val="1"/>
      </rPr>
      <t>(Parágrafo ADICIONADO por el Art. 11 Del Decreto 625 de 2022)</t>
    </r>
  </si>
  <si>
    <t>ARTÍCULO 11. Adiciónese los incisos quinto y sexto al artículo 1.2.4.2.1. del Capítulo 2 del Título 4 de la Parte 2 del Libro 1 del Decreto 1821 de 2020, los cuales quedarán así:</t>
  </si>
  <si>
    <t>"Para la emisión del concepto técnico único sectorial pera la aprobación da proyectos de inversión o ajustes, exceptuando los relacionados con el cambio de ejecutor, financiados con los recursos de competencia del OCAD Paz, se deberán atender los requisitos del sector adoptados por la Comisión Rectora,' entre tanto esta los adopta, se tendrán en cuenta los que el Departamento Nacional de Planeación publique en su página web para el efecto.
En todo caso, el concepto técnico único sectorial deberá ser integral, es decir, incluir los componentes jurídico, técnico, social, ambiental y financiero."</t>
  </si>
  <si>
    <r>
      <t xml:space="preserve">El OCAD Paz contara con una Secretaria Técnica que estaré a cargo del Departamento Nacional de Planeación.
La Secretarla Técnica del OCAD Paz presentara a consideración de esta instancia los proyectos por fuente de financiación que cumplan con la verificación de requisitos efectuada por dicha Secretaria Técnica en concordancia con el artículo 1.2.1.2.7 del presente Decreto.
Previo a la citación de la sesión correspondiente, para viabilización, priorización y aprobación, </t>
    </r>
    <r>
      <rPr>
        <b/>
        <sz val="10"/>
        <color rgb="FF00B050"/>
        <rFont val="Times New Roman"/>
        <family val="1"/>
      </rPr>
      <t xml:space="preserve">la Secretaria Técnica podrá solicitar concepto técnico único sectorial al Departamento Nacional de Planeación, o los Ministerios o al Departamento Administrativo líder del sector en el que se clasifique el proyecto de inversión, o a la entidad que estos designen.
</t>
    </r>
    <r>
      <rPr>
        <sz val="10"/>
        <color rgb="FF000000"/>
        <rFont val="Times New Roman"/>
        <family val="1"/>
      </rPr>
      <t xml:space="preserve">
Le corresponderá a esta secretaria, verificar que la aprobación de proyectos de inversión se encuentre en concordancia con la disponibilidad de caja y saldo presupuestal, conforme a la Ley Bienal de Presupuesto del Sistema General de Regalías, el Plan Bienal de Caja y el cronograma de flujos definido.
</t>
    </r>
    <r>
      <rPr>
        <b/>
        <sz val="10"/>
        <color rgb="FF00B050"/>
        <rFont val="Times New Roman"/>
        <family val="1"/>
      </rPr>
      <t>Para la emisión del concepto técnico único sectorial pera la aprobación da proyectos de inversión o ajuste</t>
    </r>
    <r>
      <rPr>
        <sz val="10"/>
        <color rgb="FF000000"/>
        <rFont val="Times New Roman"/>
        <family val="1"/>
      </rPr>
      <t xml:space="preserve">s, </t>
    </r>
    <r>
      <rPr>
        <b/>
        <sz val="10"/>
        <color theme="7" tint="-0.249977111117893"/>
        <rFont val="Times New Roman"/>
        <family val="1"/>
      </rPr>
      <t>exceptuando los relacionados con el cambio de ejecutor</t>
    </r>
    <r>
      <rPr>
        <sz val="10"/>
        <color rgb="FF000000"/>
        <rFont val="Times New Roman"/>
        <family val="1"/>
      </rPr>
      <t xml:space="preserve">, financiados con los recursos de competencia del OCAD Paz, se deberán atender los requisitos del sector adoptados por la Comisión Rectora,' entre tanto esta los adopta, se tendrán en cuenta los que el Departamento Nacional de Planeación publique en su página web para el efecto. 
</t>
    </r>
    <r>
      <rPr>
        <sz val="10"/>
        <color theme="9" tint="-0.499984740745262"/>
        <rFont val="Times New Roman"/>
        <family val="1"/>
      </rPr>
      <t>(Parágrafo ADICIONADO por el Art. 11 Del Decreto 625 de 2022)</t>
    </r>
    <r>
      <rPr>
        <sz val="10"/>
        <color rgb="FF000000"/>
        <rFont val="Times New Roman"/>
        <family val="1"/>
      </rPr>
      <t xml:space="preserve">
En todo caso, el concepto técnico único sectorial deberá ser integral, es decir, incluir los componentes jurídico, técnico, social, ambiental y financiero.
</t>
    </r>
    <r>
      <rPr>
        <sz val="10"/>
        <color theme="9" tint="-0.249977111117893"/>
        <rFont val="Times New Roman"/>
        <family val="1"/>
      </rPr>
      <t xml:space="preserve">(Inciso ADICIONADO por el Art. 11 Del Decreto 625 de 2022)
</t>
    </r>
    <r>
      <rPr>
        <sz val="10"/>
        <color theme="1"/>
        <rFont val="Times New Roman"/>
        <family val="1"/>
      </rPr>
      <t>PARÁGRAFO TRANSITORIO. Entre tanto la Comisión Rectora establece los lineamientos para la emisión del concepto técnico único sectorial de los proyectos de inversión financiados a través de recursos del Sistema General de Regalías, estos deberán emitirse atendiendo los requisitos aplicables por el Ministerio o Departamento Administrativo rector en el que se clasifique el proyecto, que se encuentren vigentes. En todo caso, el concepto técnico único sectorial deberá ser integral, es decir, incluir los componentes jurídico, técnico y financiero.</t>
    </r>
  </si>
  <si>
    <t>ARTÍCULO 1.2.4.2.2. Funciones de la secretaria técnica.
Literales:9,10,17,22,23,33</t>
  </si>
  <si>
    <r>
      <t xml:space="preserve">Son funciones de la secretarla técnica del OCAD Paz las siguientes:
(..)
9. </t>
    </r>
    <r>
      <rPr>
        <b/>
        <sz val="10"/>
        <color rgb="FF00B050"/>
        <rFont val="Times New Roman"/>
        <family val="1"/>
      </rPr>
      <t>Solicitar concepto técnico único sectorial</t>
    </r>
    <r>
      <rPr>
        <sz val="10"/>
        <color rgb="FF000000"/>
        <rFont val="Times New Roman"/>
        <family val="1"/>
      </rPr>
      <t xml:space="preserve"> al Departamento Nacional de Planeación o al Ministerio o al departamento administrativo líder del sector en que se clasifique el proyecto de inversión y ajuste e informar a los miembros del OCAD.
10.</t>
    </r>
    <r>
      <rPr>
        <sz val="10"/>
        <color rgb="FF00B050"/>
        <rFont val="Times New Roman"/>
        <family val="1"/>
      </rPr>
      <t xml:space="preserve"> </t>
    </r>
    <r>
      <rPr>
        <b/>
        <sz val="10"/>
        <color rgb="FF00B050"/>
        <rFont val="Times New Roman"/>
        <family val="1"/>
      </rPr>
      <t>Recibir los proyectos de inversión presentados a consideración del OCAD, así como las solicitudes de ajustes y de liberación de recursos</t>
    </r>
    <r>
      <rPr>
        <sz val="10"/>
        <color rgb="FF000000"/>
        <rFont val="Times New Roman"/>
        <family val="1"/>
      </rPr>
      <t xml:space="preserve">, de conformidad con los lineamientos definidos por el Departamento Nacional de Planeación para el Banco de Proyectos de Inversión del Sistema General de Regalías.
(...)
17. Presentar a los miembros de los OCAD Paz en la siguiente sesión, todos los proyectos que cumplan con la verificación de requisitos y con el </t>
    </r>
    <r>
      <rPr>
        <b/>
        <sz val="10"/>
        <color rgb="FF00B050"/>
        <rFont val="Times New Roman"/>
        <family val="1"/>
      </rPr>
      <t>concepto técnico único sectorial favorable</t>
    </r>
    <r>
      <rPr>
        <sz val="10"/>
        <color rgb="FF000000"/>
        <rFont val="Times New Roman"/>
        <family val="1"/>
      </rPr>
      <t>. 
22.</t>
    </r>
    <r>
      <rPr>
        <b/>
        <sz val="10"/>
        <color rgb="FF00B050"/>
        <rFont val="Times New Roman"/>
        <family val="1"/>
      </rPr>
      <t xml:space="preserve"> Registrar en el aplicativo que disp</t>
    </r>
    <r>
      <rPr>
        <sz val="10"/>
        <color rgb="FF000000"/>
        <rFont val="Times New Roman"/>
        <family val="1"/>
      </rPr>
      <t xml:space="preserve">onga el Departamento Nacional de Planeación la viabilidad de las fuentes que es competente, priorización, aprobación y designación de ejecutor y la instancia designada para contratar la interventoría, </t>
    </r>
    <r>
      <rPr>
        <b/>
        <sz val="10"/>
        <color rgb="FF00B050"/>
        <rFont val="Times New Roman"/>
        <family val="1"/>
      </rPr>
      <t>así como las solicitudes de ajuste y liberación de recursos</t>
    </r>
    <r>
      <rPr>
        <sz val="10"/>
        <color rgb="FF000000"/>
        <rFont val="Times New Roman"/>
        <family val="1"/>
      </rPr>
      <t xml:space="preserve">.
23. </t>
    </r>
    <r>
      <rPr>
        <sz val="10"/>
        <color rgb="FF00B050"/>
        <rFont val="Times New Roman"/>
        <family val="1"/>
      </rPr>
      <t>Informar al OCAD las liberaciones realizadas por la entidad designada como ejecutora</t>
    </r>
    <r>
      <rPr>
        <sz val="10"/>
        <color rgb="FF000000"/>
        <rFont val="Times New Roman"/>
        <family val="1"/>
      </rPr>
      <t xml:space="preserve">, de conformidad con lo señalado en el presente Decreto.
33. </t>
    </r>
    <r>
      <rPr>
        <b/>
        <sz val="10"/>
        <color rgb="FF00B050"/>
        <rFont val="Times New Roman"/>
        <family val="1"/>
      </rPr>
      <t>Registrar en el aplicativo que disponga el Departamento Nacional de Planeación e informar a los miembros del OCAD de los ajustes y la liberación de recursos.</t>
    </r>
  </si>
  <si>
    <t xml:space="preserve">ARTÍCULO 1.2.4.2.7. Términos para la citación. </t>
  </si>
  <si>
    <t>Las citaciones a los miembros del OCAD y a los invitados permanentes deben realizarse así:
(...)
b) Con una antelación no menor de dos (2) días hábiles antes de la fecha de realización de la sesión, cuando únicamente se someta a consideración Decisiones relacionadas con la presentación de ajustes informados y liberación de recursos informados.</t>
  </si>
  <si>
    <t>ARTÍCULO 1.2.4.2.8. Contenido de la citación.</t>
  </si>
  <si>
    <t>La citación debe contener como mínimo:
(…) A la citación se deberá adjuntar el concepto técnico único sectorial de los proyectos objeto de la sesión.</t>
  </si>
  <si>
    <t xml:space="preserve">
ARTÍCULO 1.2.7.2.8. Ajustes a los proyectos aprobados por la entidad territorial. 
EJECUCION DE PROYECTOS DE INVERSIÓN EN INFRAESTRUCTURA CON CARGO AL 5% DEL ANTICIPO DE AD</t>
  </si>
  <si>
    <r>
      <rPr>
        <b/>
        <sz val="10"/>
        <color rgb="FF000000"/>
        <rFont val="Times New Roman"/>
        <family val="1"/>
      </rPr>
      <t>Ajustes a los proyectos aprobados por la entidad territorial</t>
    </r>
    <r>
      <rPr>
        <sz val="10"/>
        <color rgb="FF000000"/>
        <rFont val="Times New Roman"/>
        <family val="1"/>
      </rPr>
      <t xml:space="preserve">. Cuando la persona jurídica requiera un ajuste al proyecto de inversión deberá acordarlo con la entidad territorial, en consecuencia se modificará el acuerdo del </t>
    </r>
    <r>
      <rPr>
        <b/>
        <sz val="10"/>
        <color rgb="FF000000"/>
        <rFont val="Times New Roman"/>
        <family val="1"/>
      </rPr>
      <t>que trata el artículo 1.2.7.1.7 del presente Decreto.</t>
    </r>
    <r>
      <rPr>
        <sz val="10"/>
        <color rgb="FF000000"/>
        <rFont val="Times New Roman"/>
        <family val="1"/>
      </rPr>
      <t xml:space="preserve">
</t>
    </r>
    <r>
      <rPr>
        <sz val="10"/>
        <color rgb="FF00B050"/>
        <rFont val="Times New Roman"/>
        <family val="1"/>
      </rPr>
      <t xml:space="preserve">
En ningún evento por causa de los ajustes que sean requeridos, se podrá superar el monto del 5% autorizado como anticipo de la apropiación del municipio por concepto de Asignaciones Directas del bienio en que se realizara el cruce, así como superar la proyección de las Regalías que deba pagar la persona jurídica por este concepto.
</t>
    </r>
    <r>
      <rPr>
        <b/>
        <sz val="10"/>
        <rFont val="Times New Roman"/>
        <family val="1"/>
      </rPr>
      <t>(ARTÍCULO 1.2.7.2.7.</t>
    </r>
    <r>
      <rPr>
        <sz val="10"/>
        <rFont val="Times New Roman"/>
        <family val="1"/>
      </rPr>
      <t xml:space="preserve"> Inicio de ejecución de proyectos de inversión en infraestructura. La ejecución de los proyectos de inversión en infraestructura iniciara con la suscripción del acta de inicio correspondiente, previa presentación ante el municipio y demás autoridades competentes de las licencias definitivas y permisos previstos en la normativa vigente y aplicable, si a ellas hubiere lugar.)</t>
    </r>
  </si>
  <si>
    <r>
      <t xml:space="preserve">De acuerdo con la Ley 2056 de 2020 y el presente Decreto, son funciones de la instancia de Decisión para la asignación 0.5% para los municipios ribereños del Rio Grande de la Magdalena y el Canal del Dique - Cormagdalena las siguientes:
(...)
</t>
    </r>
    <r>
      <rPr>
        <sz val="10"/>
        <color rgb="FF00B050"/>
        <rFont val="Times New Roman"/>
        <family val="1"/>
      </rPr>
      <t>2. Aprobar los. ajustes a los proyectos de inversión que se sometan a su consideración, así como la liberación de recursos que sea reglamentada por la Comisión Rectora, diferente a la que trata el artículo 37 de la Ley 2056 de 2020.</t>
    </r>
    <r>
      <rPr>
        <sz val="10"/>
        <color rgb="FF000000"/>
        <rFont val="Times New Roman"/>
        <family val="1"/>
      </rPr>
      <t xml:space="preserve">
(...)
PARÁGRAFO 2°. Los miembros de la instancia de Decisión son responsables de aprobar los proyectos observando la normatividad vigente, así como de designar el ejecutor y aprobar los ajustes que se sometan a su consideración. En consecuencia, no son responsables por la ejecución de los proyectos de inversión; tal responsabilidad es exclusiva de las entidades designadas como ejecutoras</t>
    </r>
  </si>
  <si>
    <r>
      <t xml:space="preserve">La Corporación Autónoma Regional del Rio Grande de la Magdalena y el Canal del Dique - Cormagdalena a través de su representante legal o quien este designe, ejercerá la dinamización técnica y operativa de la instancia de Decisión, en consecuencia, garantizara, de acuerdo con sus Estatutos, además de las actividades otorgadas en el reglamento las siguientes:
</t>
    </r>
    <r>
      <rPr>
        <sz val="10"/>
        <color rgb="FF00B050"/>
        <rFont val="Times New Roman"/>
        <family val="1"/>
      </rPr>
      <t>3. Registrar en el aplicativo que disponga el Departamento Nacional de Planeación las Decisiones relativas, a la aprobación de los proyectos de inversión sometidos a consideración de la instancia de Decisión y la designación del ejecutor, así como las solicitudes de ajuste y liberación de recursos.</t>
    </r>
  </si>
  <si>
    <t>ARTÍCULO  42. Adicionar el Título 11 a la Parte 2 del Libro 1 del Decreto 1821 de 2020, el cual quedará así:</t>
  </si>
  <si>
    <r>
      <t xml:space="preserve">ARTÍCULO 1.2.11.1.3. Funciones de Cormagdalena.
</t>
    </r>
    <r>
      <rPr>
        <sz val="10"/>
        <color theme="9" tint="-0.499984740745262"/>
        <rFont val="Times New Roman"/>
        <family val="1"/>
      </rPr>
      <t>(Adicionado por el Art. 42 del Decreto 1142 de 2021)</t>
    </r>
  </si>
  <si>
    <r>
      <t xml:space="preserve">ARTÍCULO 1.2.11.1.2. Funciones de la instancia de Decisión.
</t>
    </r>
    <r>
      <rPr>
        <sz val="10"/>
        <color theme="9" tint="-0.499984740745262"/>
        <rFont val="Times New Roman"/>
        <family val="1"/>
      </rPr>
      <t xml:space="preserve">
(Adicionado por el Art. 42 del Decreto 1142 de 2021)
</t>
    </r>
    <r>
      <rPr>
        <sz val="10"/>
        <color rgb="FF000000"/>
        <rFont val="Times New Roman"/>
        <family val="1"/>
      </rPr>
      <t xml:space="preserve">
DE LA INSTANCIA DE DECISIÓN DE MUNICIPIOS RIBEREÑOS DEL RIO GRANDE LA MAGDALENA Y EL CANAL DEL DIQUE</t>
    </r>
  </si>
  <si>
    <t>ARTÍCULO 1.2.1.2.16. Procesos a cargo de las secretarias técnicas del OCAD. 
(Literal a, modificado por el Art. 7 del Decreto 1142 de 2021)</t>
  </si>
  <si>
    <r>
      <t xml:space="preserve">A partir del 1° de enero de 2021 </t>
    </r>
    <r>
      <rPr>
        <b/>
        <sz val="10"/>
        <color theme="7"/>
        <rFont val="Times New Roman"/>
        <family val="1"/>
      </rPr>
      <t>los procesos de liberación de recursos de proyectos de inversió</t>
    </r>
    <r>
      <rPr>
        <sz val="10"/>
        <color rgb="FF000000"/>
        <rFont val="Times New Roman"/>
        <family val="1"/>
      </rPr>
      <t>n, así como las comunicaciones de los actos administrativos de cierre que reporte la entidad ejecutora, y demás actuaciones que adelantaban las secretarias técnicas en el marco de la Ley 1530 de 2012, deberán ser tramitadas ante las instancias que correspondan, de acuerdo con las asignaciones que resulten de la aplicación de la homologación de fuentes de financiación definida en el artículo 205 de la Ley 2056 de 2020 y el ciclo de los proyectos de inversión de la referida Ley.
(...)</t>
    </r>
  </si>
  <si>
    <t>ARTÍCULO 1.2.1.2.22. Ejecución de proyectos de inversión.
(Inciso MODIFICADO por el Art. 6 Del Decreto 625 de 2022)
(Parágrafo ADICIONADO por el Art. 6 Del Decreto 625 de 2022)</t>
  </si>
  <si>
    <t>La ejecución de los proyectos de inversión se adelantará por la entidad designada para tal fin por la instancia competente, según corresponda.
La entidad designada como ejecutora deberá cumplir con los requisitos legales para la ejecución de los proyectos de inversión establecidos por la normativa vigente.
...</t>
  </si>
  <si>
    <r>
      <t xml:space="preserve">ARTÍCULO 35. Priorización y aprobación de los proyectos de inversión de la Asignación para la Inversión Regional.
</t>
    </r>
    <r>
      <rPr>
        <sz val="10"/>
        <color theme="9" tint="-0.499984740745262"/>
        <rFont val="Times New Roman"/>
        <family val="1"/>
      </rPr>
      <t>(Ver numeral 3 del Art. 1.2.2.3.1. del Decreto 1821 de 2020)</t>
    </r>
  </si>
  <si>
    <r>
      <t xml:space="preserve">(...)
PARÁGRAFO CUARTO. Para la aprobación de los proyectos de inversión con cargo al 40% de los recursos de Asignación para la Inversión Regional que les corresponden a las regiones y previo a la citación de la sesión correspondiente, la Secretaría Técnica de los Órganos Colegiados de Administración y Decisión Regionales solicitará al Departamento Nacional de Planeación o al Ministerio o al Departamento Administrativo líder del sector en el que se clasifique el proyecto de inversión o a la entidad que estos designen, un concepto técnico único sectorial.
La Comisión Rectora establecerá los lineamientos para la emisión de estos conceptos.
Las actividades requeridas para la emisión del concepto único sectorial podrán ser financiadas con recursos de funcionamiento del Sistema General de Regalías. </t>
    </r>
    <r>
      <rPr>
        <sz val="10"/>
        <color theme="9" tint="-0.499984740745262"/>
        <rFont val="Times New Roman"/>
        <family val="1"/>
      </rPr>
      <t>(Ver numeral 3 del Art. 1.2.2.3.1. del Decreto 1821 de 2020)</t>
    </r>
  </si>
  <si>
    <t>Fuente de Financiación</t>
  </si>
  <si>
    <t>Responsable de la Priorización</t>
  </si>
  <si>
    <t>A</t>
  </si>
  <si>
    <r>
      <t>FONPET</t>
    </r>
    <r>
      <rPr>
        <sz val="10"/>
        <color rgb="FF000000"/>
        <rFont val="Arial"/>
        <family val="2"/>
      </rPr>
      <t xml:space="preserve"> </t>
    </r>
    <r>
      <rPr>
        <i/>
        <sz val="10"/>
        <color rgb="FF000000"/>
        <rFont val="Arial"/>
        <family val="2"/>
      </rPr>
      <t>a los que se refiere el inciso final del parágrafo 4 del artículo 361 de la Constitución Política.</t>
    </r>
  </si>
  <si>
    <t>Artículo 3 del Decreto Ley 1534 de 2017 y Resolución 1025 del 2021 expedida por el DNP</t>
  </si>
  <si>
    <t>B</t>
  </si>
  <si>
    <t>C</t>
  </si>
  <si>
    <t>Incentivo a la Producción del 30% rendimientos financieros.</t>
  </si>
  <si>
    <t>Resolución 40043 de 2021 expedida por el MME y el Acuerdo Único del SGR emitido por la Comisión Rectora o los que los modifiquen, adicionen o sustituyan.</t>
  </si>
  <si>
    <t>D</t>
  </si>
  <si>
    <t>Asignación para la Inversión en Ciencia, Tecnología e Innovación</t>
  </si>
  <si>
    <t>Criterios de priorización definidos en los términos de referencia de las convocatorias aprobados por el OCAD CTeI, conforme a lo señalado en el numeral 11 del artículo 1.2.3.2.3. del Decreto Único Reglamentario del SGR</t>
  </si>
  <si>
    <t>E</t>
  </si>
  <si>
    <t>Asignación Ambiental y el 20% del mayor recaudo para la conservación de las áreas ambientales estratégicas y la lucha nacional contra la deforestación</t>
  </si>
  <si>
    <t>Criterios de priorización definidos en los términos de referencia de las convocatorias conforme a lo señalado en el numeral 9 del artículo 1.2.6.1.5. del Decreto Único Reglamentario del SGR</t>
  </si>
  <si>
    <t>Ministerio de Ambiente y Desarrollo Sostenible</t>
  </si>
  <si>
    <t>F</t>
  </si>
  <si>
    <t>Asignación de los municipios ribereños del Río Grande de la Magdalena y el Canal del Dique</t>
  </si>
  <si>
    <t xml:space="preserve">De acuerdo con lo que defina la Instancia de decisión de los municipios ribereños del Río Grande de la Magdalena y el Canal del Dique. </t>
  </si>
  <si>
    <t>Instancia de decisión de municipios ribereños del Río Grande de la Magdalena y el Canal del Dique</t>
  </si>
  <si>
    <t>G</t>
  </si>
  <si>
    <t>Asignación para la Inversión Regional del 40% en cabeza de las Regiones</t>
  </si>
  <si>
    <t>Metodología expedida mediante Resolución 1487 de 2021 del DNP o la que la adicione, modifique o sustituya, con base en lo dispuesto en el 35 de la Ley 2056 de 2020.</t>
  </si>
  <si>
    <t xml:space="preserve">Instancia de Priorización </t>
  </si>
  <si>
    <t>H</t>
  </si>
  <si>
    <t>Asignación para la Inversión Regional del 60% en cabeza de los departamentos</t>
  </si>
  <si>
    <t>Criterios definidos en el artículo 35 de la Ley 2056 de 2020.</t>
  </si>
  <si>
    <t>departamento</t>
  </si>
  <si>
    <t>I</t>
  </si>
  <si>
    <t>De acuerdo con decisión del departamento beneficiario</t>
  </si>
  <si>
    <t>De acuerdo con decisión del municipio beneficiario</t>
  </si>
  <si>
    <t>municipio</t>
  </si>
  <si>
    <t xml:space="preserve">De acuerdo con decisión de la Corporación Autónoma Regional </t>
  </si>
  <si>
    <t>Corporación Autónoma Regional</t>
  </si>
  <si>
    <t>J</t>
  </si>
  <si>
    <t>Metodología de cierre de brechas expedida por el DNP mediante Resolución 2993 de 2021 o la que la adicione, modifique o sustituya, con base en lo dispuesto en el artículo 36 de la Ley 2056 de 2020.</t>
  </si>
  <si>
    <t>K</t>
  </si>
  <si>
    <t>Incentivo a la producción, exploración y formalización.</t>
  </si>
  <si>
    <t>Resolución 40043 de 2021 expedida por el MME y el Acuerdo Único del SGR emitido por la Comisión Rectora o los que los modifiquen, adicionen o sustituyan</t>
  </si>
  <si>
    <t>L</t>
  </si>
  <si>
    <t>Incentivo a la exploración y producción.</t>
  </si>
  <si>
    <t>Responsable de la Aprobar</t>
  </si>
  <si>
    <t>Responsable de Viabilizar</t>
  </si>
  <si>
    <t>Convocatoria</t>
  </si>
  <si>
    <t xml:space="preserve">De acuerdo con el artículo 71 de la Ley 2056 de 2020- Comunidad étnica </t>
  </si>
  <si>
    <t xml:space="preserve">OCAD Regional </t>
  </si>
  <si>
    <t xml:space="preserve">Comunidad étnica que presenta el proyecto </t>
  </si>
  <si>
    <t>Asignación para la Inversión Local Ambiente y Desarrollo Sostenible</t>
  </si>
  <si>
    <t>M</t>
  </si>
  <si>
    <t>municipio
Con metodología Cierre de Brechas</t>
  </si>
  <si>
    <t>municipio
Sin metodología Cierre de Brechas</t>
  </si>
  <si>
    <t xml:space="preserve"> 2 puntos porcentuales del 15% de AIL se destinarán a proyectos relacionados o con incidencia sobre el ambiente y el desarrollo sostenible, recursos que se denominarán Asignación para la Inversión Local en Ambiente y Desarrollo Sostenible.</t>
  </si>
  <si>
    <t>Resolución 40043 de 2021 expedida por el MME y el Acuerdo Único del SGR emitido por la Comisión Rectora o los que los modifiquen, adicionen o sustituyan
(Mismas reglas del ciclo de Asignaciones Directas)</t>
  </si>
  <si>
    <t xml:space="preserve">Entidad beneficiaria
Entidad delegada para emitir concepto </t>
  </si>
  <si>
    <t>N</t>
  </si>
  <si>
    <t>Ñ</t>
  </si>
  <si>
    <t>¿Requiere concepto para viabilizar?</t>
  </si>
  <si>
    <t>DECRETO 625 DE 2022
"Por el cual se adiciona y modifica el Decreto 1821 de 2020, Decreto Único Reglamentario del Sistema General de Regalías"</t>
  </si>
  <si>
    <t>...Que en concordancia con Io expuesto en el considerando anterior, los proyectos de inversión financiados con la Asignación para la Inversión Regional, Asignación para la Paz y otros recursos sometidos a consideración del Órgano Colegiado de Administración y Decisión Paz (OCAD Paz), que sean cofinanciados con recursos del Presupuesto General de la Nación, el ministerio o departamento administrativo rector del Sector expedirá en un solo documento, el concepto de viabilidad y el concepto técnico único sectorial.</t>
  </si>
  <si>
    <r>
      <t xml:space="preserve">SI (requiere ser Favorable antes de citar OCAD). 
</t>
    </r>
    <r>
      <rPr>
        <i/>
        <sz val="10"/>
        <color theme="9" tint="-0.499984740745262"/>
        <rFont val="Arial"/>
        <family val="2"/>
      </rPr>
      <t>Si está cofinanciado con PGN, el Sector expedirá en un solo documento, el concepto de viabilidad y el concepto técnico único sectorial.</t>
    </r>
  </si>
  <si>
    <r>
      <t xml:space="preserve">SI (requiere ser Favorable antes de citar OCAD). 
</t>
    </r>
    <r>
      <rPr>
        <i/>
        <sz val="10"/>
        <color theme="9" tint="-0.499984740745262"/>
        <rFont val="Arial"/>
        <family val="2"/>
      </rPr>
      <t>Si está cofinanciado con PGN, el Sector expedirá en un solo documento, el concepto de viabilidad y el concepto técnico único sectorial</t>
    </r>
    <r>
      <rPr>
        <i/>
        <sz val="10"/>
        <color rgb="FF000000"/>
        <rFont val="Arial"/>
        <family val="2"/>
      </rPr>
      <t>.</t>
    </r>
  </si>
  <si>
    <r>
      <t xml:space="preserve">SI (requiere ser Favorable antes de citar OCAD). 
</t>
    </r>
    <r>
      <rPr>
        <i/>
        <sz val="10"/>
        <color theme="9" tint="-0.499984740745262"/>
        <rFont val="Arial"/>
        <family val="2"/>
      </rPr>
      <t xml:space="preserve">Si está cofinanciado con PGN, el Sector expedirá en un solo documento, el concepto de viabilidad y el concepto técnico único sectorial.
</t>
    </r>
    <r>
      <rPr>
        <i/>
        <sz val="10"/>
        <color rgb="FF0070C0"/>
        <rFont val="Arial"/>
        <family val="2"/>
      </rPr>
      <t>Si es proyecto tipo en un mismo documento se podrá realizar el concepto de viabilidad y el concepto técnico único sectorial</t>
    </r>
  </si>
  <si>
    <r>
      <t xml:space="preserve">SI (No requiere ser Favorable antes de citar OCAD). 
</t>
    </r>
    <r>
      <rPr>
        <i/>
        <sz val="10"/>
        <color theme="9" tint="-0.499984740745262"/>
        <rFont val="Arial"/>
        <family val="2"/>
      </rPr>
      <t>Si está cofinanciado con PGN, el Sector expedirá en un solo documento, el concepto de viabilidad y el concepto técnico único sectorial.</t>
    </r>
    <r>
      <rPr>
        <i/>
        <sz val="10"/>
        <color rgb="FF000000"/>
        <rFont val="Arial"/>
        <family val="2"/>
      </rPr>
      <t xml:space="preserve">
</t>
    </r>
    <r>
      <rPr>
        <i/>
        <sz val="10"/>
        <color rgb="FF0070C0"/>
        <rFont val="Arial"/>
        <family val="2"/>
      </rPr>
      <t>Si es proyecto tipo en un mismo documento se podrá realizar el concepto de viabilidad y el concepto técnico único sectorial</t>
    </r>
  </si>
  <si>
    <t>¿Requiere concepto para ajuste?</t>
  </si>
  <si>
    <t>Si es proyecto tipo en un mismo documento se podrá realizar el concepto de viabilidad y el concepto técnico único sectorial (art.3 Dec. 625/2022)</t>
  </si>
  <si>
    <r>
      <t xml:space="preserve">Ministerio de Ambiente y Desarrollo Sostenible
</t>
    </r>
    <r>
      <rPr>
        <i/>
        <sz val="10"/>
        <color rgb="FFC00000"/>
        <rFont val="Arial"/>
        <family val="2"/>
      </rPr>
      <t>Si es proyecto tipo DNP</t>
    </r>
  </si>
  <si>
    <t xml:space="preserve">Ministerio de Ambiente y Desarrollo Sostenible
</t>
  </si>
  <si>
    <r>
      <t xml:space="preserve">Entidad que haya presentado el proyecto. 
Entidad delegada para emitir concepto
</t>
    </r>
    <r>
      <rPr>
        <i/>
        <sz val="10"/>
        <color rgb="FFC00000"/>
        <rFont val="Arial"/>
        <family val="2"/>
      </rPr>
      <t xml:space="preserve">Si es proyecto tipo DNP </t>
    </r>
  </si>
  <si>
    <t xml:space="preserve">Instancia de decisión de municipios ribereños del Río Grande de la Magdalena y el Canal del Dique
</t>
  </si>
  <si>
    <r>
      <t xml:space="preserve">Entidad territorial beneficiaria/
Entidad delegada para emitir concepto 
</t>
    </r>
    <r>
      <rPr>
        <i/>
        <sz val="10"/>
        <color rgb="FFC00000"/>
        <rFont val="Arial"/>
        <family val="2"/>
      </rPr>
      <t>Si es proyecto tipo DNP</t>
    </r>
  </si>
  <si>
    <r>
      <t xml:space="preserve">Entidad que haya presentado el proyecto. 
Entidad delegada para emitir concepto.
</t>
    </r>
    <r>
      <rPr>
        <i/>
        <sz val="10"/>
        <color rgb="FFC00000"/>
        <rFont val="Arial"/>
        <family val="2"/>
      </rPr>
      <t>Si es proyecto tipo DNP</t>
    </r>
  </si>
  <si>
    <r>
      <t xml:space="preserve">Comunidad étnica que presenta el proyecto 
Entidad Delegada para emitir concepto
</t>
    </r>
    <r>
      <rPr>
        <i/>
        <sz val="10"/>
        <color rgb="FFC00000"/>
        <rFont val="Arial"/>
        <family val="2"/>
      </rPr>
      <t xml:space="preserve">Si es proyecto tipo DNP
</t>
    </r>
  </si>
  <si>
    <r>
      <rPr>
        <b/>
        <i/>
        <sz val="10"/>
        <color rgb="FF000000"/>
        <rFont val="Arial"/>
        <family val="2"/>
      </rPr>
      <t>SI</t>
    </r>
    <r>
      <rPr>
        <i/>
        <sz val="10"/>
        <color rgb="FF000000"/>
        <rFont val="Arial"/>
        <family val="2"/>
      </rPr>
      <t xml:space="preserve">
La ST solicitará al sector de clasificación del proyecto, un concepto técnico único sectorial, el cual debe ser integral, es decir, debe incluir los componentes jurídico, técnico, social, ambiental y financiero (Art. 9 Decreto 625/2022-que modifica  los incisos segundo y tercero del artículo 1.2.2.2.1).
</t>
    </r>
    <r>
      <rPr>
        <i/>
        <sz val="10"/>
        <color rgb="FFC00000"/>
        <rFont val="Arial"/>
        <family val="2"/>
      </rPr>
      <t xml:space="preserve">
Si es proyecto tipo, el concepto de ajuste lo emite DNP. </t>
    </r>
  </si>
  <si>
    <t>Según criterios de convocatoria.</t>
  </si>
  <si>
    <r>
      <t xml:space="preserve">Quien haya presentado el proyecto de inversión, según corresponda.
Entidad delegada para emitir concepto 
</t>
    </r>
    <r>
      <rPr>
        <i/>
        <sz val="10"/>
        <color rgb="FFC00000"/>
        <rFont val="Arial"/>
        <family val="2"/>
      </rPr>
      <t>Si es proyecto tipo DNP</t>
    </r>
  </si>
  <si>
    <r>
      <t xml:space="preserve">SI la instancia lo solicita al sector o al DNP. 
</t>
    </r>
    <r>
      <rPr>
        <i/>
        <sz val="10"/>
        <color rgb="FF0070C0"/>
        <rFont val="Arial"/>
        <family val="2"/>
      </rPr>
      <t>Si es proyecto tipo en un mismo documento se podrá realizar el concepto de viabilidad y el concepto técnico único sectorial</t>
    </r>
  </si>
  <si>
    <r>
      <t xml:space="preserve">Si requiere concepto del sector o DNP
</t>
    </r>
    <r>
      <rPr>
        <i/>
        <sz val="10"/>
        <color rgb="FFC00000"/>
        <rFont val="Arial"/>
        <family val="2"/>
      </rPr>
      <t>Si es proyecto tipo, el concepto de ajuste lo emite DNP</t>
    </r>
  </si>
  <si>
    <r>
      <rPr>
        <b/>
        <i/>
        <sz val="10"/>
        <color rgb="FF000000"/>
        <rFont val="Arial"/>
        <family val="2"/>
      </rPr>
      <t>SI</t>
    </r>
    <r>
      <rPr>
        <i/>
        <sz val="10"/>
        <color rgb="FF000000"/>
        <rFont val="Arial"/>
        <family val="2"/>
      </rPr>
      <t xml:space="preserve">
</t>
    </r>
    <r>
      <rPr>
        <i/>
        <sz val="10"/>
        <color rgb="FFC00000"/>
        <rFont val="Arial"/>
        <family val="2"/>
      </rPr>
      <t xml:space="preserve">Si es proyecto tipo, el concepto de ajuste lo emite DNP. </t>
    </r>
  </si>
  <si>
    <r>
      <rPr>
        <b/>
        <i/>
        <sz val="10"/>
        <color rgb="FF000000"/>
        <rFont val="Arial"/>
        <family val="2"/>
      </rPr>
      <t>SI</t>
    </r>
    <r>
      <rPr>
        <i/>
        <sz val="10"/>
        <color rgb="FF000000"/>
        <rFont val="Arial"/>
        <family val="2"/>
      </rPr>
      <t xml:space="preserve">
Si del sector según criterio de convocatoria
</t>
    </r>
    <r>
      <rPr>
        <i/>
        <sz val="10"/>
        <color rgb="FFC00000"/>
        <rFont val="Arial"/>
        <family val="2"/>
      </rPr>
      <t>Si es proyecto tipo DNP</t>
    </r>
  </si>
  <si>
    <r>
      <rPr>
        <b/>
        <i/>
        <sz val="10"/>
        <color rgb="FF000000"/>
        <rFont val="Arial"/>
        <family val="2"/>
      </rPr>
      <t xml:space="preserve">Si la instancia lo solicita al sector o DNP </t>
    </r>
    <r>
      <rPr>
        <i/>
        <sz val="10"/>
        <color rgb="FF000000"/>
        <rFont val="Arial"/>
        <family val="2"/>
      </rPr>
      <t xml:space="preserve">
</t>
    </r>
    <r>
      <rPr>
        <i/>
        <sz val="10"/>
        <color rgb="FFC00000"/>
        <rFont val="Arial"/>
        <family val="2"/>
      </rPr>
      <t>Si es proyecto tipo, el concepto de ajuste lo emite DNP</t>
    </r>
  </si>
  <si>
    <t xml:space="preserve">Asignación para la Inversión Local para las comunidades Negras, Afrocolombianas, Raizales y Palenqueras </t>
  </si>
  <si>
    <t>Instancia de Decisión de las Comunidades NARP</t>
  </si>
  <si>
    <t>Asignación para la Inversión Local para los Pueblos y Comunidades Indígenas</t>
  </si>
  <si>
    <t>Artículo 88. de la Ley 2056 de 2020</t>
  </si>
  <si>
    <t>Artículo 77. de la Ley 2056 de 2020</t>
  </si>
  <si>
    <t>Instancia de Decisión de los Pueblos y Comunidades Indígenas</t>
  </si>
  <si>
    <t>NO HAY DETALLE EN NORMA</t>
  </si>
  <si>
    <t>Asignación para la Inversión Local para el Pueblo Rrom o Gitano de la Asignación</t>
  </si>
  <si>
    <t>Artículo 102. de la Ley 2056 de 2020</t>
  </si>
  <si>
    <t>Comisión Nacional de Diálogo del Pueblo Rrom o Gitano en el Sistema General de Regalías</t>
  </si>
  <si>
    <t xml:space="preserve">NO HAY DETALLE EN NORMA, ya que dice que en los términos de la presenta Ley se da la Viabilización y allí no hacen referencia a concepto </t>
  </si>
  <si>
    <t>Que en concordancia con Io expuesto en el considerando anterior, los proyectos de inversión financiados con la Asignación para la Inversión Regional, Asignación para la Paz y otros recursos sometidos a consideración del Órgano Colegiado de Administración y Decisión Paz (OCAD Paz), que sean cofinanciados con recursos del Presupuesto General de la Nación, el ministerio o departamento administrativo rector del Sector expedirá en un solo documento, el concepto de viabilidad y el concepto técnico único sectorial. (625/2022)</t>
  </si>
  <si>
    <t xml:space="preserve">SECTOR DE INVERSIÓN DE APOYO: </t>
  </si>
  <si>
    <t>a) Actividades y costos</t>
  </si>
  <si>
    <t>Procederá ajuste cuando la modificación esté orientada a la inclusión de actividades nuevas.</t>
  </si>
  <si>
    <t>Inclusión de indicadores secundarios</t>
  </si>
  <si>
    <t>c) Indicadores de producto</t>
  </si>
  <si>
    <t>VALIDACIÓN DE PROCEDENCIA DEL AJUSTE</t>
  </si>
  <si>
    <t>No</t>
  </si>
  <si>
    <t>Pregunta</t>
  </si>
  <si>
    <t>Respuesta</t>
  </si>
  <si>
    <t>VALOR TOTAL INICIAL EN VIABILIZACIÓN:</t>
  </si>
  <si>
    <t>Realizar una descripción del proyecto viabilizado y la solicitud del ajuste en estudio:</t>
  </si>
  <si>
    <t>NOMBRE</t>
  </si>
  <si>
    <t>FIRMA</t>
  </si>
  <si>
    <t>Área/dependencia/Cargo</t>
  </si>
  <si>
    <t>Fecha de diligenciamiento:</t>
  </si>
  <si>
    <t>Código BPIN:</t>
  </si>
  <si>
    <t>Nombre del Proyecto:</t>
  </si>
  <si>
    <t>Viabilizado:</t>
  </si>
  <si>
    <t>Priorizado:</t>
  </si>
  <si>
    <t>Aprobado:</t>
  </si>
  <si>
    <t>En ejecución:</t>
  </si>
  <si>
    <t>Objetivo Específico</t>
  </si>
  <si>
    <t>Producto</t>
  </si>
  <si>
    <t>Cambio en la meta</t>
  </si>
  <si>
    <t>Indicador de Producto</t>
  </si>
  <si>
    <t>Unidad</t>
  </si>
  <si>
    <t>Año</t>
  </si>
  <si>
    <t>Meta inicial</t>
  </si>
  <si>
    <t>Meta ajustada</t>
  </si>
  <si>
    <t>Etapa</t>
  </si>
  <si>
    <t>Tipo Entidad</t>
  </si>
  <si>
    <t>Valor inicial</t>
  </si>
  <si>
    <t>Valor ajustado</t>
  </si>
  <si>
    <t>Cambio en el valor</t>
  </si>
  <si>
    <t>Inversion</t>
  </si>
  <si>
    <t>Totales</t>
  </si>
  <si>
    <t>Actividad</t>
  </si>
  <si>
    <t>Costo inicial</t>
  </si>
  <si>
    <t>Costo ajustado</t>
  </si>
  <si>
    <t>Cambio en el costo</t>
  </si>
  <si>
    <t>Valor inicial 
(en pesos $)</t>
  </si>
  <si>
    <t>Valor ajustado
(en pesos $)</t>
  </si>
  <si>
    <t>Cambio en el valor del proyecto 
(en pesos)</t>
  </si>
  <si>
    <t>Cambio en el valor del proyecto 
(en porcentaje)</t>
  </si>
  <si>
    <t>NOMBRE DE ENTIDAD PROPUESTA EJECUTORA:</t>
  </si>
  <si>
    <t>NOMBRE DE ENTIDAD PROPUESTA PARA CONTRATAR LA INTEVENTORÍA :</t>
  </si>
  <si>
    <t>Asignación para la inversión local -AIL</t>
  </si>
  <si>
    <t>Entidad que presentó el proyecto de inversión:</t>
  </si>
  <si>
    <t>Entidad/instancia viabilizadora:</t>
  </si>
  <si>
    <t>Estado actual del proyecto*:</t>
  </si>
  <si>
    <t>Entidad propuesta/designada como ejecutora:</t>
  </si>
  <si>
    <t>Entidad propuesta/designada para contratar la interventoría:</t>
  </si>
  <si>
    <t>La Etapa escoja una de las siguientes opciones: Preinversión, Inversión u Operación - El valor total de las fuentes de financiación debe ser igual al valor total de los costos del proyecto</t>
  </si>
  <si>
    <t>Inversión</t>
  </si>
  <si>
    <t>Operación</t>
  </si>
  <si>
    <t>Preinversión</t>
  </si>
  <si>
    <t>Departamento</t>
  </si>
  <si>
    <t>Municipio</t>
  </si>
  <si>
    <t>Observación (detalle del documento)</t>
  </si>
  <si>
    <t>Las modificaciones no cambian los objetivos generales y específicos, los productos y la localización</t>
  </si>
  <si>
    <t xml:space="preserve">Las modificaciones introducidas al proyecto no alteran la viabilidad sobre los componentes jurídico, técnico, social, ambiental y financiero dada inicialmente. </t>
  </si>
  <si>
    <t>Variables Susceptibles de Modificación*</t>
  </si>
  <si>
    <t>VALOR TOTAL DEL PROYECTO CON AJUSTE</t>
  </si>
  <si>
    <t xml:space="preserve">VALOR TOTAL DEL PROYECTO (Todas las fuentes): </t>
  </si>
  <si>
    <t>VALOR CON OTRAS FUENTES DE RECURSOS:</t>
  </si>
  <si>
    <t>VALOR CON RECURSOS DEL SGR:</t>
  </si>
  <si>
    <t xml:space="preserve"> COMPONENTE JURÍDICO:</t>
  </si>
  <si>
    <t>Se deberán analizar las variables a modificar y conceptuar sobre el ajuste para los componentes jurídico, técnico, social, ambiental y financiero.</t>
  </si>
  <si>
    <t>Cambios definidos en el horizonte de ejecución del proyecto</t>
  </si>
  <si>
    <t>Procederá ajuste cuando la modificación esté orientada al cambios en los periodos definidos en el horizonte de ejecución del proyecto como consecuencia del incremento de costos y/o inclusión de nuevas actividades de los que tratan los numerales anteriores.</t>
  </si>
  <si>
    <t>Incremento del valor total inicial hasta el 50%</t>
  </si>
  <si>
    <t>Disminución de los montos aprobados</t>
  </si>
  <si>
    <t xml:space="preserve">Procederá el ajuste cuando la modificación esté orientada a  incrementar hasta el 50% del valor total inicial aprobado para el proyecto. </t>
  </si>
  <si>
    <t>Procederá el ajuste cuando la modificación esté orientada a disminuir los montos aprobados, caso en el cual se deberá realizar la respectiva liberación de recursos atendiendo lo dispuesto en la Sección 2 del presente Capítulo 5.</t>
  </si>
  <si>
    <t>b) Valor total del proyecto de inversión</t>
  </si>
  <si>
    <t xml:space="preserve">Indicadores de producto secundarios </t>
  </si>
  <si>
    <t>Sólo procederá el ajuste cuando la modificación esté orientada a incluir indicadores secundarios de producto.</t>
  </si>
  <si>
    <t>d) Fuentes de financiación</t>
  </si>
  <si>
    <t>Sustitución de fuentes de financiación  del SGR o diferentes a estas</t>
  </si>
  <si>
    <t>Inclusión de fuentes de financiación  del SGR o diferentes a estas</t>
  </si>
  <si>
    <t>Modificación de las fuentes ya existentes</t>
  </si>
  <si>
    <t>Sólo procederá el ajuste cuando la modificación esté orientada a la sustitución de fuentes de financiación  del SGR o diferentes a estas</t>
  </si>
  <si>
    <t>Sólo procederá el ajuste cuando la modificación esté orientada a la inclusión de fuentes de financiación  del SGR o diferentes a estas</t>
  </si>
  <si>
    <t>Sólo procederá el ajuste cuando la modificación esté orientada a la modificación  por incremento hasta el 50% del valor total inicial o disminuir montos aprobados (literal b).</t>
  </si>
  <si>
    <t>Tipo Recurso  
(Nombre de fuente)</t>
  </si>
  <si>
    <t>Entidad
(Nombre de la entidad)</t>
  </si>
  <si>
    <t>Nombre de la entidad ejecutora designada en aprobación</t>
  </si>
  <si>
    <t>NIT de la entidad ejecutora designada en aprobación</t>
  </si>
  <si>
    <t>¿Se ha expedido el acto administrativo que ordena la apertura del proceso de selección o acto administrativo que decreta unilateralmente el gasto con cargo a los recursos asignados?</t>
  </si>
  <si>
    <t>Nombre de la entidad ejecutora propuesta en ajuste</t>
  </si>
  <si>
    <t>IGPR de la entidad propuesta  en ajuste</t>
  </si>
  <si>
    <t>Breve justificación del ajuste propuesto:</t>
  </si>
  <si>
    <t>NIT de la entidad designada para contratar la interventoría en aprobación</t>
  </si>
  <si>
    <t>Nombre de la entidad designada para contratar la interventoría en aprobación</t>
  </si>
  <si>
    <t>Nombre de la entidad propuesta para contratar la interventoría en ajuste</t>
  </si>
  <si>
    <t>NIT de la entidad ejecutora propuesta en ajuste</t>
  </si>
  <si>
    <t>NIT  de la entidad propuesta para contratar la interventoría en ajuste</t>
  </si>
  <si>
    <t>IGPR de la entidad propuesta en ajuste</t>
  </si>
  <si>
    <t>e) Ejecutor</t>
  </si>
  <si>
    <t>Cambio de la entidad ejecutora designada</t>
  </si>
  <si>
    <t>Procederá el ajuste cuando la modificación esté orientada al cambio de la entidad ejecutora designada. Esto solo procederá cuando no se haya expedido el acto administrativo que ordena la apertura del proceso de selección o acto administrativo que decreta unilateralmente el gasto con cargo a los recursos asignados. La presente variable no procede para los proyectos aprobados por el OCAD de Ciencia Tecnología e Innovación – OCAD CTeI.</t>
  </si>
  <si>
    <t xml:space="preserve"> f)	 Cambio de la entidad designada para adelantar la contratación de la interventoría</t>
  </si>
  <si>
    <t>Cambio de la entidad designada para adelantar la contratación de la interventoría</t>
  </si>
  <si>
    <t>FECHA DE ÚLTIMA DECISIÓN EN EL PROYECTO (aprobación):</t>
  </si>
  <si>
    <t>INSTANCIA/ENTIDAD APROBACIÓN:</t>
  </si>
  <si>
    <t>Procederá para los proyectos de inversión aprobados por el OCAD Paz y por el OCAD CTeI conforme el inciso tercero del artículo 1.2.3.3.2. del Decreto Único Reglamentario del SGR y los aprobados por otras instancias a 31 de diciembre de 2020, en los cuales se haya designado una entidad diferente al ejecutor del proyecto para contratar la interventoría.  
Este ajuste procede siempre que no se haya expedido el acto administrativo que ordena la apertura del proceso de selección o acto administrativo que decreta unilateralmente el gasto con cargo a los recursos asignados</t>
  </si>
  <si>
    <t>Este ajuste procede siempre que no se haya expedido el acto administrativo que ordena la apertura del proceso de selección o acto administrativo que decreta unilateralmente el gasto con cargo a los recursos asignados</t>
  </si>
  <si>
    <t xml:space="preserve">Se requiere dar respuesta a las siguientes preguntas para la validación de procedencia del ajuste en consideración a los dispuesto en el capítulo 5- Sección 1-Subsección 2- Ajustes a proyectos de inversión aprobados </t>
  </si>
  <si>
    <t>Los ajustes requeridos procedan de acuerdo con las variables presentadas para su  modificación</t>
  </si>
  <si>
    <t>Avance financiero:</t>
  </si>
  <si>
    <t>Avance físico del proyecto:</t>
  </si>
  <si>
    <t>VALOR APROBADO CON RECURSOS DEL SGR:</t>
  </si>
  <si>
    <t>VALOR APROBADO CON OTRAS FUENTES DE RECURSOS:</t>
  </si>
  <si>
    <t>VALOR TOTAL INICIAL APROBADO</t>
  </si>
  <si>
    <t>De conformidad con lo definido en el artículo 4.5.1.2.5. los documentos soporte para la presentación de solicitudes de ajuste a proyectos aprobados son:</t>
  </si>
  <si>
    <t>ANÁLISIS DE VARIABLES SUSCEPTIBLES DE MODIFICACIÓN A PROYECTOS DE INVERSIÓN APROBADOS.</t>
  </si>
  <si>
    <t>¿La entidad ejecutora  o la que presentó el proyecto de inversión adjuntó los documentos soporte establecidos en el artículo 4.5.1.2.5. del  Acuerdo Único de Comisión Rectora para la creación y el registro del ajuste en el Banco de Proyectos de Inversión del SGR o el aplicativo dispuesto por el Departamento Nacional de Planeación y los requeridos según procedimiento para dar trámite a los ajustes?</t>
  </si>
  <si>
    <t>AJUSTE PARA PROYECTOS DE INVERSIÓN FINANCIADOS O COFINANCIADOS CON RECURSOS DEL SISTEMA GENERAL DE REGALÍAS APROBADOS</t>
  </si>
  <si>
    <t>¿El ajuste es presentado por la entidad designada para la ejecución?</t>
  </si>
  <si>
    <t>COMPONENTE TÉCNICO:</t>
  </si>
  <si>
    <t>COMPONENTE SOCIAL:</t>
  </si>
  <si>
    <t>COMPONENTE AMBIENTAL:</t>
  </si>
  <si>
    <t>COMPONENTE FINANCIERO:</t>
  </si>
  <si>
    <t>Preguntas generales para cargue y registro de ajuste</t>
  </si>
  <si>
    <t xml:space="preserve">Observación adicional. </t>
  </si>
  <si>
    <t xml:space="preserve">b) Cuando el proyecto de inversión se encuentre en ejecución se deberá anexar el balance sobre la ejecución física y financiera del proyecto suscrito por el supervisor o el interventor, según corresponda. Este balance debe guardar concordancia con la información reportada en el aplicativo de seguimiento dispuesto por el Departamento Nacional de Planeación, para lo cual la entidad o instancia ante la cual se presentó la solicitud de ajuste deberá evaluar dicha concordancia y continuar con el trámite del ajuste. </t>
  </si>
  <si>
    <t>2.	 Cuando la solicitud de ajuste verse sobre modificación del valor total del proyecto o fuentes de financiación:</t>
  </si>
  <si>
    <t xml:space="preserve">3. 	Cuando los ajustes estén relacionados con el cambio de ejecutor o cambio de instancia designada para adelantar la contratación de la interventoría de las que tratan los literales e) y f) del artículo 4.5.1.2.1 del presente Acuerdo, deberán presentarse los siguientes documentos: </t>
  </si>
  <si>
    <t xml:space="preserve">a)	 Solicitud del representante legal de la entidad que haya presentado el proyecto de inversión dirigida a la secretaría técnica u oficina de planeación o la que haga sus veces de la entidad o instancia que aprobó el proyecto de inversión, en la cual sustente los motivos técnicos, financieros y jurídicos que soportan la necesidad del cambio, así como la justificación de la capacidad técnica e idoneidad de la entidad propuesta para reemplazar a la entidad ejecutora o a la instancia designada para adelantar la contratación de la interventoría que fue definida inicialmente por la instancia o entidad que aprobó el proyecto de inversión. </t>
  </si>
  <si>
    <t xml:space="preserve">b)	 Certificación suscrita por el representante legal de la entidad designada como ejecutora del proyecto de inversión o de la instancia designada para adelantar la contratación de la interventoría, donde manifieste que no ha expedido el acto administrativo que ordena la apertura del proceso de selección o el acto administrativo unilateral que decreta el gasto o documento que haga sus veces en atención a la naturaleza del ejecutor, con cargo a los recursos del proyecto de inversión. No aplicará este requisito en los casos en el ejecutor no haya aceptado la designación. </t>
  </si>
  <si>
    <t>c)	 Comunicación suscrita por el representante legal de la entidad propuesta para ser designada como ejecutora del proyecto de inversión, o por el representante legal de la instancia propuesta para adelantar la contratación de la interventoría, dirigida a la instancia de aprobación del ajuste, en la que manifieste el interés y la voluntad de aceptar dicha designación.</t>
  </si>
  <si>
    <t>a) 	Solicitud de la entidad que haya presentado el proyecto de inversión o de aquella designada como ejecutora, cuando esta haya aceptado dicha designación, dirigida a la secretaría de planeación o secretaría técnica o la que haga sus veces, de la entidad o instancia que aprobó el proyecto de inversión, que será la encargada de crear y registrar el ajuste en el Banco de Proyectos de Inversión del SGR. Dicha solicitud deberá estar suscrita por el representante legal de la entidad que la presente, indicar las razones técnicas, financieras y jurídicas que sustentan la necesidad, detallar los ajustes solicitados, la fuente de financiación y el monto de recursos inicialmente aprobados y estar acompañada de los documentos que lo soporten. Cuando el proyecto cuente con interventoría o supervisión, la solicitud también deberá ser suscrita por el interventor o supervisor, según sea el caso. 
La solicitud deberá estar acompañada del formato del que trata el numeral 2 del artículo 4.5.1.2.3. del presente Acuerdo.</t>
  </si>
  <si>
    <t xml:space="preserve">DOCUMENTOS SOPORTE PARA PRESENTACIÓN DE SOLICITUDES DE AJUSTES </t>
  </si>
  <si>
    <t>INSTANCIA/ENTIDAD VIABILIZADORA:</t>
  </si>
  <si>
    <t>CONCEPTO DEL AJUSTE</t>
  </si>
  <si>
    <t>RESULTADO DEL CONCEPTO DEL  AJUSTE</t>
  </si>
  <si>
    <t>EMISOR DEL CONCEPTO DE AJUSTE</t>
  </si>
  <si>
    <t>* Para los proyectos de inversión aprobados por el OCAD CTeI, el concepto del ajuste del que trata el numeral 3 del artículo 4.5.1.2.3. del presente Acuerdo, deberá ser emitido por el ejecutor del proyecto de inversión utilizando el formato señalado en el presente artículo y remitido a la secretaría técnica al momento de la solicitud de creación del ajuste.
** Cuando se requiera cambio de la instancia designada para adelantar la contratación de la interventoría o la designada para la vigilancia de la correcta ejecución del proyecto por el OCAD Paz y OCAD CTeI, según corresponda, eventos en los cuales no se requerirá concepto del ajuste del que trata el numeral 3 del presente artículo para su decisión.  
***Cuando el ajuste verse sobre cambio de ejecutor o de instancia designada para adelantar la contratación de la interventoría o la designada para la vigilancia de la correcta ejecución de OCAD Paz y CTeI  no se requerirá concepto del ajuste del que trata el numeral 3 del presente artículo para su decisión.</t>
  </si>
  <si>
    <t>El concepto de ajuste del que trata el artículo 4.5.1.2.4. del Acuerdo Único de Comisión Rectora, deberá ser emitido por la entidad o instancia responsable dentro de los doce (12) días hábiles siguientes a la solicitud, para lo cual deberá hacer uso del formato que para el efecto defina el Departamento Nacional de Planeación, el cual será suscrito y remitido en formato PDF a la secretaría técnica u oficina de planeación o la que haga sus veces para que realice el cargue correspondiente en el Banco de Proyectos de Inversión del SGR o aplicativo dispuesto por el Departamento Nacional de Planeación.</t>
  </si>
  <si>
    <t xml:space="preserve">Sección II: AJUSTES A PROYECTOS DE INVERSIÓN APROBADOS - Deben ser decididos por la entidad o instancia que aprobó el proyecto de inversión soportados en un Concepto de Ajuste emitido por la entidad o instancia que emitió concepto para aprobación o viabilizó. </t>
  </si>
  <si>
    <t>Responsable de la identificación del ajuste de acuerdo con el numeral 1 del Artículo 4.5.1.2.3.  del Acuerdo Único de Comisión Rectora</t>
  </si>
  <si>
    <t xml:space="preserve">**** Una vez se cuente con concepto del ajuste, la entidad o instancia que aprobó el proyecto de inversión analizará y decidirá sobre la solicitud de ajuste, esta decisión deberá ser consignada en un acto administrativo
**** * Cuando un proyecto de inversión haya sido cofinanciado con diversas fuentes de financiación y requiera ajustar el valor total del proyecto o las fuentes de financiación, todas las entidades o instancias que aporten recursos al proyecto de inversión deberán aprobar el respectivo ajuste, atendiendo el orden establecido en el parágrafo 2 del artículo 4.4.2. del presente Acuerdo.
****** Cuando un proyecto de inversión haya sido cofinanciado con diversas fuentes de financiación y requiera ajuste de cambio de ejecutor, la entidad o instancia que lo designó será la responsable de decidir sobre este ajuste, en atención a lo dispuesto en el parágrafo 2 del artículo 4.4.4. del presente Acuerdo.
</t>
  </si>
  <si>
    <t>Procederá ajuste cuando la modificación esté orientada a aumentar o disminuir el costo de una o varias actividades existentes que modifiquen el valor total del proyecto aprobado.</t>
  </si>
  <si>
    <t>e)	 Ejecutor. Procederá el ajuste cuando la modificación esté orientada al cambio de la entidad ejecutora designada. Esto solo procederá cuando no se haya expedido el acto administrativo que ordena la apertura del proceso de selección o acto administrativo que decreta unilateralmente el gasto con cargo a los recursos asignados. La presente variable no procede para los proyectos aprobados por el OCAD de Ciencia Tecnología e Innovación – OCAD CTeI.</t>
  </si>
  <si>
    <t>a)	 Actividades y costos. Procederá cuando la modificación esté orientada a: i. Aumentar o disminuir el costo de una o varias actividades existentes que modifiquen el valor total del proyecto aprobado. ii. Incluir actividades nuevas. iii. Realizar cambios en los periodos definidos en el horizonte de ejecución del proyecto como consecuencia del incremento de costos y/o inclusión de nuevas actividades de los que tratan los numerales anteriores.</t>
  </si>
  <si>
    <r>
      <rPr>
        <b/>
        <sz val="8"/>
        <rFont val="Arial Narrow"/>
        <family val="2"/>
      </rPr>
      <t xml:space="preserve">Nota 1. </t>
    </r>
    <r>
      <rPr>
        <sz val="8"/>
        <rFont val="Arial Narrow"/>
        <family val="2"/>
      </rPr>
      <t xml:space="preserve">De conformidad con lo definido en el Parágrafo 1º del Artículo 4.5.1.2.1. del Acuerdo Único de Comisión Rectora,  no procederá ajuste para la redistribución de costos entre las actividades de proyectos de inversión en ejecución tendiente a modificar el valor de la interventoría del proyecto y esta haya sido contratada por una entidad pública diferente a la entidad ejecutora".
</t>
    </r>
    <r>
      <rPr>
        <b/>
        <sz val="8"/>
        <rFont val="Arial Narrow"/>
        <family val="2"/>
      </rPr>
      <t>Nota 2.</t>
    </r>
    <r>
      <rPr>
        <sz val="8"/>
        <rFont val="Arial Narrow"/>
        <family val="2"/>
      </rPr>
      <t xml:space="preserve"> De conformidad con lo definido en el Parágrafo 1º del Artículo 4.5.1.2.1. del Acuerdo Único de Comisión Rectora, la ampliación del horizonte de ejecución derivada del desarrollo de las actividades contempladas en el proyecto de inversión se reportará en el aplicativo dispuesto para tal fin por el Departamento Nacional de Planeación, de conformidad con los lineamientos que defina el Sistema de Seguimiento, Evaluación y Control. 
</t>
    </r>
    <r>
      <rPr>
        <b/>
        <sz val="8"/>
        <rFont val="Arial Narrow"/>
        <family val="2"/>
      </rPr>
      <t xml:space="preserve">Nota 3. </t>
    </r>
    <r>
      <rPr>
        <sz val="8"/>
        <rFont val="Arial Narrow"/>
        <family val="2"/>
      </rPr>
      <t xml:space="preserve">De conformidad con lo definido en el Parágrafo 5º del Artículo 4.5.1.2.1. del Acuerdo Único de Comisión Rectora, no implicará el trámite de un ajuste cuando se presente una redistribución de costos entre las actividades o la modificación de cantidades, siempre y cuando el valor total del proyecto no cambie y las actividades que se modifiquen no afecten el alcance del proyecto.  Las situaciones anteriores o cualquier otra modificación al proyecto que no constituya un ajuste, deberá ser registrada por el ejecutor en el aplicativo de seguimiento dispuesto por el Departamento Nacional de Planeación. Los documentos que soporten la modificación se deberán conservar conforme a lo dispuesto en la Ley 594 de 2000 o las normas de gestión documental aplicables.
</t>
    </r>
    <r>
      <rPr>
        <b/>
        <sz val="8"/>
        <rFont val="Arial Narrow"/>
        <family val="2"/>
      </rPr>
      <t>Nota 4</t>
    </r>
    <r>
      <rPr>
        <sz val="8"/>
        <rFont val="Arial Narrow"/>
        <family val="2"/>
      </rPr>
      <t>. De conformidad con lo definido en el Artículo 4.5.1.2.6.  del Acuerdo Único de Comisión Rectora que versa sobre cambios en las condiciones de ejecución respecto a los beneficiarios del proyecto de inversión, se establece que si durante la etapa de ejecución se llegan a presentar cambios en las condiciones del marco de referencia del proyecto de inversión relacionadas con la población objetivo o beneficiaria del mismo, estos no corresponderán a un ajuste y en consecuencia, de manera conjunta la entidad que presentó el proyecto de inversión y la entidad ejecutora, tomarán las decisiones a que haya lugar. En todo caso no se podrá modificar la localización y caracterización de la población beneficiaria con la que se aprobó el proyecto. En el caso de que los beneficiarios hayan sido elegidos a través de convocatoria se deberá tener en cuenta en primera instancia el listado de elegibles.
Para tal efecto se deberá contar con la respectiva justificación técnica y jurídica del cambio, la cual reposará en los soportes documentales del proyecto, conforme a lo dispuesto en la Ley 594 de 2000 o las normas de gestión documental aplicables, sin perjuicio de las responsabilidades administrativas, disciplinarias, fiscales o penales que se puedan derivar.</t>
    </r>
  </si>
  <si>
    <r>
      <rPr>
        <b/>
        <sz val="9"/>
        <rFont val="Arial Narrow"/>
        <family val="2"/>
      </rPr>
      <t xml:space="preserve">De conformidad con el artículo 4.5.1.2.4. del Acuerdo Único de Comisión Rectora, el concepto del ajuste será solicitado por las secretarías técnicas de los OCAD Paz o Regional u oficina de planeación o la que haga sus veces, teniendo en cuenta las reglas: 
</t>
    </r>
    <r>
      <rPr>
        <sz val="9"/>
        <rFont val="Arial Narrow"/>
        <family val="2"/>
      </rPr>
      <t>a)	 Para los proyectos de inversión que para su decisión requirieron Concepto Técnico Único Sectorial, el concepto del ajuste será solicitado a la entidad que lo haya expedido.
b)	 Para los proyectos de inversión que para su decisión no contempló un Concepto Técnico Único Sectorial, el concepto de ajuste deberá ser solicitado a la entidad que viabilizó el proyecto de inversión.</t>
    </r>
  </si>
  <si>
    <r>
      <t xml:space="preserve">Condiciones generales para la aprobación de ajustes:
</t>
    </r>
    <r>
      <rPr>
        <sz val="8"/>
        <rFont val="Arial Narrow"/>
        <family val="2"/>
      </rPr>
      <t xml:space="preserve">*En ningún caso podrán ejecutarse ajustes que no estén debidamente tramitados, registrados o aprobados, según corresponda, en los términos establecidos en el presente Acuerdo. 
**No procederá el ajuste del proyecto de inversión cuando este implique modificaciones que cambien su alcance, entendido este último como los objetivos generales y específicos, los productos y la localización. 
*** Cuando el proyecto de inversión se encuentre en ejecución y requiera cambios en su alcance, se deberá dar aplicación a lo dispuesto en el literal j) del artículo 1.2.10.1.4. del Decreto Único Reglamentario del SGR. Para el efecto, la entidad ejecutora deberá determinar la pertinencia de continuar con la ejecución del proyecto, caso en el cual, el supervisor o interventor, según corresponda, certificará que el proyecto podrá continuar sin el ajuste. El documento emitido deberá ser cargado en el aplicativo de seguimiento dispuesto por el Departamento Nacional de Planeación. En el evento en que la entidad ejecutora decida realizar el cierre del proyecto, lo deberá efectuar acorde con el literal c) del parágrafo 2° del artículo 1.2.10.1.1 del citado Decreto.
</t>
    </r>
  </si>
  <si>
    <r>
      <rPr>
        <b/>
        <sz val="10"/>
        <color theme="4" tint="-0.499984740745262"/>
        <rFont val="Arial Narrow"/>
        <family val="2"/>
      </rPr>
      <t>REFERENTES NORMATIVOS</t>
    </r>
    <r>
      <rPr>
        <b/>
        <sz val="10"/>
        <rFont val="Arial Narrow"/>
        <family val="2"/>
      </rPr>
      <t xml:space="preserve">
Ley 2056 de 2020: Artículos 4, 5, 6, 35, 37,54,5,  57 y 84
Decreto 1821 de 2020: Artículo 1.2.1.2.14. (Modificado y adicionado por el Art. 6 del Decreto 1142 de 2021);  1.2.2.2.1. ( Modificado por el Art. 9 del Decreto 625 de 2022 y el Art. 13 del Decreto 1142 de 2021) y Art. 1.2.4.2.1. (Adicionado por el por el Art. 11 Del Decreto 625 de 2022).
</t>
    </r>
    <r>
      <rPr>
        <b/>
        <sz val="10"/>
        <color theme="4" tint="-0.499984740745262"/>
        <rFont val="Arial Narrow"/>
        <family val="2"/>
      </rPr>
      <t>Acuerdo Único del SGR o normas que lo modifiquen, aclaren, adicionen o sustituyan.</t>
    </r>
  </si>
  <si>
    <t>¿La información que soporta el ajuste se encuentra alojada en el aplicativo dispuesto por el DNP?</t>
  </si>
  <si>
    <t xml:space="preserve">2. ¿Las modificaciones introducidas  cambian el alcance del proyecto de inversión? </t>
  </si>
  <si>
    <t>3. ¿Las modificaciones introducidas al proyecto de inversión alteran su viabilidad inicial?</t>
  </si>
  <si>
    <t>Aplica/No aplica Requisito</t>
  </si>
  <si>
    <t>Si Aplica</t>
  </si>
  <si>
    <r>
      <rPr>
        <b/>
        <sz val="9"/>
        <rFont val="Arial Narrow"/>
        <family val="2"/>
      </rPr>
      <t>Nota 1.</t>
    </r>
    <r>
      <rPr>
        <sz val="9"/>
        <rFont val="Arial Narrow"/>
        <family val="2"/>
      </rPr>
      <t xml:space="preserve"> Tenga en cuenta que las variables susceptibles de ajuste a proyectos de inversión aprobados se identifican de conformidad con el  Artículo 4.5.1.2.1 del Acuerdo Único de Comisión Rectora. En los casos en que los ajustes requeridos no procedan de acuerdo con las variables señaladas, se deberá aplicar el archivo dispuesto en el inciso tercero del parágrafo 1° del artículo 4.5.1.2. del Acuerdo Único de Comisión Rectora. 
</t>
    </r>
  </si>
  <si>
    <t xml:space="preserve">c) Carta de aceptación de los ajustes propuestos, suscrita por los representantes legales o autoridades competentes de las demás entidades que cofinancian el proyecto de inversión. </t>
  </si>
  <si>
    <t xml:space="preserve">Perfil técnico que realizó concepto: </t>
  </si>
  <si>
    <t>GUÍA PARA LA IDENTIFICACIÓN DE TRÁMITES DE AJUSTES ACUERDO ÚNICO DE COMISIÓN RECTORA-F4.2
Trámite para los ajustes que deben ser decididos por la entidad o instancia que aprobó el proyecto de inversión
(Numeral 1 del Artículo 4.5.1.2.3. del Acuerdo Único de Comisión Rectora)</t>
  </si>
  <si>
    <r>
      <rPr>
        <b/>
        <sz val="9"/>
        <color theme="1"/>
        <rFont val="Arial Narrow"/>
        <family val="2"/>
      </rPr>
      <t>*Nota</t>
    </r>
    <r>
      <rPr>
        <sz val="9"/>
        <color theme="1"/>
        <rFont val="Arial Narrow"/>
        <family val="2"/>
      </rPr>
      <t>: El estado del proyecto debe coincidir entre las decisiones de la instancia de aprobación y la información de aplicativos del DNP.</t>
    </r>
  </si>
  <si>
    <r>
      <t xml:space="preserve">De conformidad con lo dispuesto en el Artículo 4.5.1.2.3.  </t>
    </r>
    <r>
      <rPr>
        <sz val="10"/>
        <color theme="1"/>
        <rFont val="Arial Narrow"/>
        <family val="2"/>
      </rPr>
      <t>Los ajustes a los proyectos de inversión que versen sobre la modificación del valor total de proyecto, las fuentes de financiación o el cambio de ejecutor, deberán ser sometidos a consideración de la entidad o instancia que aprobó el proyecto de inversión.</t>
    </r>
  </si>
  <si>
    <r>
      <t xml:space="preserve">Acuerdo Único de Comisión Rectora. Artículo 4.5.1.2.1. Variables susceptibles de modificación a proyectos de inversión aprobados:  </t>
    </r>
    <r>
      <rPr>
        <sz val="10"/>
        <color theme="1"/>
        <rFont val="Arial Narrow"/>
        <family val="2"/>
      </rPr>
      <t>a) Actividades y costos, b) Valor total del proyecto,   c)Indicadores de producto secundarios: , d)	Fuentes de financiación, e) 	Ejecutor y f) Cambio de la entidad designada para adelantar la contratación de la interventoría</t>
    </r>
  </si>
  <si>
    <r>
      <t xml:space="preserve">Nota 1: </t>
    </r>
    <r>
      <rPr>
        <sz val="11"/>
        <color theme="1"/>
        <rFont val="Arial Narrow"/>
        <family val="2"/>
      </rPr>
      <t>La modificación de los costos de las actividades podrá generar un cambio en el valor total del proyecto de inversión, para lo cual se deberá aumentar o disminuir el valor de las fuentes existentes o incluir nuevas fuentes. En todo caso, cuando se incluyan o sustituyan fuentes en el marco de los ajustes de los que trata este artículo, la entidad que presenta el ajuste deberá realizar el análisis de consistencia de la destinación de la fuente a adicionar o sustituir y el proyecto de inversión.</t>
    </r>
  </si>
  <si>
    <r>
      <t xml:space="preserve">Nota 2: </t>
    </r>
    <r>
      <rPr>
        <sz val="11"/>
        <color theme="1"/>
        <rFont val="Arial Narrow"/>
        <family val="2"/>
      </rPr>
      <t xml:space="preserve">La ampliación del horizonte de ejecución derivada del desarrollo de las actividades contempladas en el proyecto de inversión se reportará en el aplicativo dispuesto para tal fin por el Departamento Nacional de Planeación, de conformidad con los lineamientos que defina el Sistema de Seguimiento, Evaluación y Control. </t>
    </r>
  </si>
  <si>
    <r>
      <t xml:space="preserve">Nota 3: </t>
    </r>
    <r>
      <rPr>
        <sz val="11"/>
        <color theme="1"/>
        <rFont val="Arial Narrow"/>
        <family val="2"/>
      </rPr>
      <t>No implicará el trámite de un ajuste cuando se presente una redistribución de costos entre las actividades o la modificación de cantidades, siempre y cuando el valor total del proyecto no cambie y las actividades que se modifiquen no afecten el alcance del proyecto.</t>
    </r>
  </si>
  <si>
    <r>
      <t xml:space="preserve">b) 	Valor total del proyecto.  </t>
    </r>
    <r>
      <rPr>
        <sz val="11"/>
        <rFont val="Arial Narrow"/>
        <family val="2"/>
      </rPr>
      <t>Procederá cuando la modificación esté orientada a:</t>
    </r>
    <r>
      <rPr>
        <b/>
        <sz val="11"/>
        <rFont val="Arial Narrow"/>
        <family val="2"/>
      </rPr>
      <t xml:space="preserve"> i. </t>
    </r>
    <r>
      <rPr>
        <sz val="11"/>
        <rFont val="Arial Narrow"/>
        <family val="2"/>
      </rPr>
      <t xml:space="preserve">Incrementar hasta el 50% del valor total inicial aprobado para el proyecto; ii.	Disminuir los montos aprobados, caso en el cual se deberá realizar la respectiva liberación de recursos atendiendo lo dispuesto en la Sección 2 del Capítulo 5 del Acuerdo Único de Comisión Rectora. </t>
    </r>
  </si>
  <si>
    <r>
      <t xml:space="preserve">c) Indicadores de producto secundarios. </t>
    </r>
    <r>
      <rPr>
        <sz val="11"/>
        <color theme="1"/>
        <rFont val="Arial Narrow"/>
        <family val="2"/>
      </rPr>
      <t>Sólo procederá el ajuste cuando la modificación esté orientada a incluir indicadores secundarios de producto</t>
    </r>
  </si>
  <si>
    <r>
      <t xml:space="preserve">d) Fuentes de financiación.  </t>
    </r>
    <r>
      <rPr>
        <sz val="11"/>
        <rFont val="Arial Narrow"/>
        <family val="2"/>
      </rPr>
      <t>Procederá el ajuste cuando la modificación esté orientada a la sustitución o inclusión de fuentes del Sistema General de Regalías o diferentes a estas, o a la modificación de las ya existentes en los términos del literal b) del presente artículo.</t>
    </r>
  </si>
  <si>
    <r>
      <t xml:space="preserve">f)	 Cambio de la entidad designada para adelantar la contratación de la interventoría. </t>
    </r>
    <r>
      <rPr>
        <sz val="11"/>
        <color rgb="FF000000"/>
        <rFont val="Arial Narrow"/>
        <family val="2"/>
      </rPr>
      <t xml:space="preserve">Procederá para los proyectos de inversión aprobados por el OCAD Paz y por el OCAD CTeI conforme el inciso tercero del artículo 1.2.3.3.2. del Decreto Único Reglamentario del SGR y los aprobados por otras instancias a 31 de diciembre de 2020, en los cuales se haya designado una entidad diferente al ejecutor del proyecto para contratar la interventoría. </t>
    </r>
  </si>
  <si>
    <r>
      <rPr>
        <b/>
        <sz val="10"/>
        <color theme="3"/>
        <rFont val="Arial Narrow"/>
        <family val="2"/>
      </rPr>
      <t xml:space="preserve">Para tener en cuenta: </t>
    </r>
    <r>
      <rPr>
        <sz val="10"/>
        <rFont val="Arial Narrow"/>
        <family val="2"/>
      </rPr>
      <t xml:space="preserve">
</t>
    </r>
    <r>
      <rPr>
        <b/>
        <sz val="10"/>
        <color theme="3"/>
        <rFont val="Arial Narrow"/>
        <family val="2"/>
      </rPr>
      <t xml:space="preserve">1. </t>
    </r>
    <r>
      <rPr>
        <b/>
        <sz val="10"/>
        <rFont val="Arial Narrow"/>
        <family val="2"/>
      </rPr>
      <t xml:space="preserve"> </t>
    </r>
    <r>
      <rPr>
        <sz val="10"/>
        <rFont val="Arial Narrow"/>
        <family val="2"/>
      </rPr>
      <t xml:space="preserve">El parágrafo 1 del artículo 4.5.1.2.3. establece: " Cuando se requiera un ajuste de los que trata el presente artículo y el ejecutor no haya sido designado o no haya aceptado su designación, el ajuste deberá ser tramitado por quien presentó el proyecto de inversión. 
</t>
    </r>
    <r>
      <rPr>
        <b/>
        <sz val="10"/>
        <color theme="3"/>
        <rFont val="Arial Narrow"/>
        <family val="2"/>
      </rPr>
      <t>2.</t>
    </r>
    <r>
      <rPr>
        <b/>
        <sz val="10"/>
        <rFont val="Arial Narrow"/>
        <family val="2"/>
      </rPr>
      <t xml:space="preserve"> </t>
    </r>
    <r>
      <rPr>
        <sz val="10"/>
        <rFont val="Arial Narrow"/>
        <family val="2"/>
      </rPr>
      <t>Si la solicitud de creación del ajuste no cumple con la totalidad de los documentos señalados en el artículo 4.5.1.2.5. del presente Acuerdo será devuelta por la secretaría técnica u oficina de planeación o la que haga sus veces, dentro de los tres (3) días hábiles siguientes a la radicación.</t>
    </r>
    <r>
      <rPr>
        <b/>
        <sz val="10"/>
        <rFont val="Arial Narrow"/>
        <family val="2"/>
      </rPr>
      <t xml:space="preserve">
</t>
    </r>
    <r>
      <rPr>
        <b/>
        <sz val="10"/>
        <color theme="3"/>
        <rFont val="Arial Narrow"/>
        <family val="2"/>
      </rPr>
      <t>3</t>
    </r>
    <r>
      <rPr>
        <sz val="10"/>
        <color theme="3"/>
        <rFont val="Arial Narrow"/>
        <family val="2"/>
      </rPr>
      <t xml:space="preserve">. </t>
    </r>
    <r>
      <rPr>
        <sz val="10"/>
        <rFont val="Arial Narrow"/>
        <family val="2"/>
      </rPr>
      <t>Una vez registrado el ajuste, la información del proyecto de inversión quedará actualizada y se podrá continuar con la ejecución del proyecto de inversión</t>
    </r>
  </si>
  <si>
    <r>
      <t xml:space="preserve">De acuerdo con el artículo 4.5.1.2.3. Trámite para los ajustes que deben ser decididos por la entidad o instancia que aprobó el proyecto de inversión:
</t>
    </r>
    <r>
      <rPr>
        <b/>
        <sz val="10"/>
        <color rgb="FF000000"/>
        <rFont val="Arial Narrow"/>
        <family val="2"/>
      </rPr>
      <t>Parágrafo 3°.</t>
    </r>
    <r>
      <rPr>
        <sz val="10"/>
        <color rgb="FF000000"/>
        <rFont val="Arial Narrow"/>
        <family val="2"/>
      </rPr>
      <t xml:space="preserve"> Lo dispuesto en el presente artículo aplicará cuando se requiera cambio de la instancia designada para adelantar la contratación de la interventoría o la designada para la vigilancia de la correcta ejecución del proyecto por el OCAD Paz y OCAD CTeI, según corresponda, eventos en los cuales no se requerirá concepto del ajuste del que trata el numeral 3 del presente artículo para su decisión.  
</t>
    </r>
    <r>
      <rPr>
        <b/>
        <sz val="10"/>
        <color rgb="FF000000"/>
        <rFont val="Arial Narrow"/>
        <family val="2"/>
      </rPr>
      <t>Parágrafo 4°</t>
    </r>
    <r>
      <rPr>
        <sz val="10"/>
        <color rgb="FF000000"/>
        <rFont val="Arial Narrow"/>
        <family val="2"/>
      </rPr>
      <t xml:space="preserve">. Cuando el ajuste verse sobre cambio de ejecutor o de instancia designada para adelantar la contratación de la interventoría o la designada para la vigilancia de la correcta ejecución de la que trata el parágrafo 3° del presente artículo, no se requerirá concepto del ajuste del que trata el numeral 3 del presente artículo para su decisión.
</t>
    </r>
    <r>
      <rPr>
        <b/>
        <sz val="10"/>
        <color rgb="FF000000"/>
        <rFont val="Arial Narrow"/>
        <family val="2"/>
      </rPr>
      <t xml:space="preserve">Parágrafo 5º. </t>
    </r>
    <r>
      <rPr>
        <sz val="10"/>
        <color rgb="FF000000"/>
        <rFont val="Arial Narrow"/>
        <family val="2"/>
      </rPr>
      <t>Para los proyectos de inversión aprobados por el OCAD CTeI, la solicitud de creación del ajuste establecida en el numeral 2 del presente artículo, deberá estar acompañada del concepto del ajuste emitido por el ejecutor del proyecto de inversión utilizando el formato del que trata el artículo 4.5.1.2.4. del presente Acuerdo.</t>
    </r>
  </si>
  <si>
    <t xml:space="preserve">  VARIABLES SUSCEPTIBLES DE MODIFICACIÓN PARA PROYECTOS DE INVERSIÓN APROBADOS.
(Artículo 4.5.1.2.1. Acuerdo Único de Comisión Rectora)</t>
  </si>
  <si>
    <t>Nota 1: De conformidad con lo definido en el Parágrafo 3º del Artículo 4.5.1.2.1. del Acuero Único de Comisión Rectora, en el evento en que se requiera efectuar una sustitución en las fuentes, corresponderá a la secretaría técnica u oficina de planeación, o la que haga sus veces de la entidad o instancia que aprobó el proyecto de inversión, verificar que el valor por la fuente a sustituir no tenga pagos asociados. En cualquier caso, el valor total del proyecto deberá corresponder al inicialmente aprobado, esta sustitución de fuentes se podrá realizar hasta antes de expedir el acto administrativo que ordena la apertura del proceso de selección o acto administrativo unilateral que decreta el gasto con cargo a los recursos asignados.
Cuando el proyecto inversión se encuentre en ejecución y se presente o prevea una caída en el recaudo en alguna de las fuentes de financiación del proyecto de inversión, se podrá realizar la sustitución de las fuentes, siempre y cuando el valor a sustituir no tenga pagos asociados. 
De acuerdo con el artículo 4.5.1.2.3. Trámite para los ajustes que deben ser decididos por la entidad o instancia que aprobó el proyecto de inversión en el Parágrafo 6º. Cuando se apruebe un ajuste que implique un mayor valor de la misma fuente de financiación o de una fuente diferente del proyecto de inversión, el ejecutor deberá realizar las modificaciones en su capítulo presupuestal independiente. Así mismo, la secretaría técnica u oficina de planeación o la que haga sus veces de la instancia o entidad que aprobó el ajuste deberá realizar las modificaciones correspondientes en la asignación presupuestal en el Sistema de Presupuesto y Giro de Regalías (SPGR).
Para los ajustes por reducción del valor de alguna de las fuentes de financiación del proyecto de inversión o cambio del ejecutor, previo a su aprobación, la secretaría técnica u oficina de planeación o la que haga sus veces, de la instancia o entidad a la que corresponda aprobarlo, deberá verificar que el monto sobre el cual se vaya a realizar el ajuste no cuente con el Certificado de Disponibilidad Presupuestal en atención a lo establecido en la parte final del inciso 1 del artículo 1.2.1.2.14 del Decreto Único Reglamentario del SGR. En caso de que exista dicho Certificado de Disponibilidad Presupuestal, deberá solicitarse a la entidad ejecutora su reducción en el Sistema de Presupuesto y Giro de Regalías (SPGR), para proceder a su aprobación.</t>
  </si>
  <si>
    <t>Documentos Soportes</t>
  </si>
  <si>
    <t xml:space="preserve">2. ¿Las modificaciones introducidas el cambian el alcance del proyecto de inversión? </t>
  </si>
  <si>
    <t>1. ¿Las variables presentadas para la modificación al proyecto de inversión se enmarcan dentro de las indicadas en el artículo 4.5.1.1.1. Acuerdo Único de Comisión Rectora, susceptibles de ajustar para proyectos Viabilizados -No aprobados?</t>
  </si>
  <si>
    <t xml:space="preserve">NOMBRE </t>
  </si>
  <si>
    <t>Funcionario de la entidad que presentó el proyecto de inversión/designada ejecutora</t>
  </si>
  <si>
    <t>Número de concepto emitido:</t>
  </si>
  <si>
    <t>Fecha de solicitud de Concepto:</t>
  </si>
  <si>
    <t>Fecha de emisión de Concepto:</t>
  </si>
  <si>
    <t>Aumento o disminución de los costos de las actividades existentes</t>
  </si>
  <si>
    <t>Inclusión de actividades nuevas</t>
  </si>
  <si>
    <t xml:space="preserve">Nota:  El análisis y las observaciones se realizaron con base en el Anexo 2. Guía de identificación de trámites de ajustes para proyectos aprobados remitido por la Entidad que presentó el proyecto de inversión y los respectivos soportes. </t>
  </si>
  <si>
    <t xml:space="preserve">INCREMENTO O DISMINUCIÓN DE RECURSOS AL PROYECTO </t>
  </si>
  <si>
    <r>
      <t xml:space="preserve">CONCEPTO DEL AJUSTE PARA LOS PROYECTOS DE INVERSIÓN APROBADOS QUE DEBEN SER DECIDIDOS POR LA ENTIDAD O INSTANCIA QUE APROBÓ EL PROYECTO DE INVERSIÓN
 (ARTÍCULO  4.5.1.2.3.  ACUERDO ÚNICO DE COMISIÓN RECTORA).
</t>
    </r>
    <r>
      <rPr>
        <sz val="10"/>
        <color theme="3"/>
        <rFont val="Arial Narrow"/>
        <family val="2"/>
      </rPr>
      <t xml:space="preserve">
</t>
    </r>
    <r>
      <rPr>
        <sz val="10"/>
        <color theme="4" tint="-0.499984740745262"/>
        <rFont val="Arial Narrow"/>
        <family val="2"/>
      </rPr>
      <t>Los ajustes a los proyectos de inversión que versen sobre la modificación del valor total de proyecto, las fuentes de financiación o el cambio de ejecutor, deberán ser sometidos a consideración de la entidad o instancia que aprobó el proyecto de inversión.
Este documento contiene el análisis integral de los componentes jurídico, técnico, social, ambiental y financiero sobre los requisitos y soportes de aquellas modificaciones introducidas a proyectos de inversión aprobados, de acuerdo con las variables susceptibles de modificación.</t>
    </r>
  </si>
  <si>
    <t>Acuerdo 7/2022</t>
  </si>
  <si>
    <t>AJC/LLS</t>
  </si>
  <si>
    <t xml:space="preserve"> soporte.formatos@dnp.gov.co</t>
  </si>
  <si>
    <t>1. ¿Las variables presentadas para la modificación al proyecto de inversión se enmarcan dentro de las indicadas en el artículo 4.5.1.2.1. Acuerdo Único de Comisión Rectora, susceptibles de ajustar para proyectos aprobados?</t>
  </si>
  <si>
    <t>Asignaciones Directas 20%</t>
  </si>
  <si>
    <t>Asignaciones Directas 5% (anticipadas)</t>
  </si>
  <si>
    <t>TOTAL INCREMENTO/DISMINUCIÓN DE RECURSOS:</t>
  </si>
  <si>
    <t xml:space="preserve">b) Cuando el proyecto de inversión se encuentre en ejecución, se deberá anexar el balance sobre la ejecución física y financiera del proyecto suscrito por el supervisor o el interventor, según corresponda. Este balance debe guardar concordancia con la información reportada en el aplicativo de seguimiento dispuesto por el Departamento Nacional de Planeación, para lo cual la entidad o instancia ante la cual se presentó la solicitud de ajuste deberá evaluar dicha concordancia y continuar con el trámite del ajuste. </t>
  </si>
  <si>
    <t>a) 	Solicitud de la entidad que haya presentado el proyecto de inversión o de aquella designada como ejecutora, cuando esta haya aceptado dicha designación, dirigida a la secretaría de planeación o secretaría técnica o la que haga sus veces, de la entidad o instancia que aprobó el proyecto de inversión, que será la encargada de crear y registrar el ajuste en el Banco de Proyectos de Inversión del SGR. Dicha solicitud deberá estar suscrita por el representante legal de la entidad que la presente, indicar las razones técnicas, financieras y jurídicas que sustentan la necesidad, detallar los ajustes solicitados, la fuente de financiación y el monto de recursos inicialmente aprobados y estar acompañada de los documentos que lo soporten. Cuando el proyecto cuente con interventoría o supervisión, la solicitud también deberá ser
suscrita por el interventor o supervisor, según sea el caso.
La solicitud deberá estar acompañada del formato del que trata el numeral 2 del artículo 4.5.1.2.3. del presente Acuerdo.</t>
  </si>
  <si>
    <t>Versión 2 DGP SGR</t>
  </si>
  <si>
    <t>Resultados del Concepto del Ajuste:</t>
  </si>
  <si>
    <t>CONCEPTO NO FAVORABLE</t>
  </si>
  <si>
    <t xml:space="preserve">Cuando los cambios propuestos al proyecto de inversión cambian su alcance (objetivos generales y específicos, los productos y la localización), siendo improcedente el ajuste al proyecto de inversión. En este caso el proyecto pasará al rol de aprobación del ajuste. 
</t>
  </si>
  <si>
    <t>CONCEPTO FAVORABLE</t>
  </si>
  <si>
    <t xml:space="preserve">Cuando los cambios al proyecto de inversión cumplen la totalidad del análisis de los componentes jurídico, técnico, social, ambiental y financiero, siendo procedente el ajuste propuesto.  En este caso el proyecto pasará al rol de aprobación del ajuste. </t>
  </si>
  <si>
    <t>CONCEPTO CON OBSERVACIONES</t>
  </si>
  <si>
    <t xml:space="preserve">Cuando por falta de información o debido a inconsistencias en los documentos que soportan el ajuste presentado al proyecto de inversión, no es posible realizar el análisis integral de los aspectos técnico, social, ambiental, jurídico o financiero y se requiere que la entidad que presentó la solicitud complemente la información. No altera la viabilidad del proyecto y se pueden subsanar las observaciones.  En este caso el proyecto deberá devolverse al estado anterior a la bandeja de la Secretaría técnica, secretaria de planeación o la que haga sus veces o la entidad viabilizadora para que esta a su vez pueda cargar las subsanaciones a las solicitudes de ajustes remitidas por la entidad presentadora del ajuste. </t>
  </si>
  <si>
    <t>DEPARTAMENTO DE ANTIOQUIA</t>
  </si>
  <si>
    <t>Mejoramiento del corredor y construcción de obras para la reducción del riesgo en la vía Granada - El Chocó - San Carlos (Código 60AN16-1) de la Subregión Oriente del Departamento de Antioquia</t>
  </si>
  <si>
    <t>Departamento de Antioquia</t>
  </si>
  <si>
    <t>30-12-201</t>
  </si>
  <si>
    <t>Se presentó solicitud  de ajuste con razones técnicas, jurídicas y financieras para ser revisado por el equipo encargado de regalías, del Departamento Administrativo de Planeación.</t>
  </si>
  <si>
    <t>Se anexó balance con los avances físico y financiero de la obra.</t>
  </si>
  <si>
    <t>El ajuste no se relaciona con el cambio del ejecutor o de la instancia designada para adelantar la contratación de la interventoría.</t>
  </si>
  <si>
    <t>Este componente no se ve afectado por el presente ajuste.</t>
  </si>
  <si>
    <t xml:space="preserve">Este componente no se ve afectado por el presente ajuste. </t>
  </si>
  <si>
    <t>El anterior es procedente de conformidad con lo establecido en el Decreto 1821 de 2020, modificado por el Decreto 1142 de 2021 y reglamentado mediante el Acuerdo 7 de 2022, en los siguientes términos:
Artículo 1.2.1.2.14. Ajustes a los proyectos de inversión. Con posterioridad a su registro y hasta antes de su cierre, los proyectos de inversión podrán ser susceptibles de ajuste, siempre y cuando las modificaciones introducidas no cambien el alcance del mismo, entendido como los objetivos generales y específicos, los productos y la localización, conforme con los lineamientos que defina el Departamento Nacional de Planeación y adopte la Comisión Rectora. Las solicitudes de ajustes a los proyectos de inversión y las decisiones que se adopten respecto a las mismas serán registradas en el Banco de Proyectos de Inversión del Sistema General de Regalías. En ningún caso podrán ejecutarse ajustes que no estén debidamente tramitados y registrados en los términos del presente artículo
(... )
Artículo 4.5.1.2.1 Variables susceptibles de ajuste a proyectos de inversión aprobados. Los ajustes a los proyectos de inversión aprobados procederán únicamente cuando se busque modificar las siguientes variables:
a)	Actividades y costos: Procederá ajuste cuando la modificación esté orientada a:
i.	Aumentar o disminuir el costo de una o varias actividades existentes que modifiquen el valor total del proyecto aprobado.
ii.	Incluir actividades nuevas.
iii.	Realizar cambios en los períodos definidos en el horizonte de ejecución del proyecto como consecuencia del incremento del costo y/o inclusión de nuevas actividades de los que tratan los numerales anteriores.
b)	Valor total del proyecto. Procederá el ajuste cuando la modificación esté orientada a:
i.	Incrementar hasta el 50% del valor total inicial aprobado para el proyecto.
ii.	Disminuir los montos aprobados, caso en el cual se deberá realizar la respectiva liberación de recursos atendiendo lo dispuesto en la Sección 2 del presente Capítulo.
(…)
c)	Fuentes de financiación: Procederá el ajuste cuando la modificación esté orientada a la sustitución o inclusión de fuente del Sistema General de Regalías o diferentes a estas, o a la modificación de las ya existentes en los términos del literal b) del presente artículo.</t>
  </si>
  <si>
    <t>Teniendo en cuenta las necesidades actualizadas para su materialización, se requiere realizar adición al proyecto de recursos propios por un valor de mil setecientos veinticinco millones trescientos setenta y tres mil quinientos treinta ay ocho pesos corrientes ($1.725.373.538). Una vez formalizado el ajuste, el nuevo valor del proyecto sería de veintiséis mil sesenta y tres millones ochocientos veinticuatro mil ochocientos veintiún mil pesos ($26.063.824.821).</t>
  </si>
  <si>
    <r>
      <t xml:space="preserve">A continuación, se relacionan las situaciones que han generado las modificaciones en la ejecución del proyecto y por ende afectaciones al presupuesto contractual para cumplir con el alcance inicial:
	Por las fuertes lluvias en el sector se han generado varios puntos críticos los cuales se deben atender para garantizar la transitabilidad y estabilidad de la vía, evitando una pérdida de banca en estos sitios, para lo cual se ha realizado visita con los especialistas de la interventoría y el contratista y se ha llegado a la conclusión de construir varias obras en concreto utilizando la cartilla de Obras de drenaje y protección de carreteras de la entidad. Los puntos críticos generados se encuentran ubicados así:
- </t>
    </r>
    <r>
      <rPr>
        <b/>
        <sz val="10"/>
        <rFont val="Arial Narrow"/>
        <family val="2"/>
      </rPr>
      <t>K 9+400:</t>
    </r>
    <r>
      <rPr>
        <sz val="10"/>
        <rFont val="Arial Narrow"/>
        <family val="2"/>
      </rPr>
      <t xml:space="preserve"> En recorrido de obra entre contratista e interventoría donde se realiza visita a los ZODMES autorizados en el proyecto se evidenció la necesidad de realizar estas obras como método de contención del material que se va a depositar, evitando así erosión del material y posibles afectaciones en la zona.   - </t>
    </r>
    <r>
      <rPr>
        <b/>
        <sz val="10"/>
        <rFont val="Arial Narrow"/>
        <family val="2"/>
      </rPr>
      <t xml:space="preserve">K15 +300: </t>
    </r>
    <r>
      <rPr>
        <sz val="10"/>
        <rFont val="Arial Narrow"/>
        <family val="2"/>
      </rPr>
      <t>Por indicaciones del Geólogo de la Secretaría de Infraestructura física Ing. Jesús Zapata, solicita en este sitio realizar la contención con la construcción de gaviones (acta de reunión de 19 de enero), para evitar la pérdida de banca en este punto y afectación en la zona.  - Construcción de 5 muros de contención ubicados en las abscisas: K 7+300, K 6+350, K 9+350, K 8+850, K9+600, se utilizará cartilla de Obras de drenaje y protección de carreteras de la entidad, constituidos por vástagos entre 3 y 5 metros de altura y con una longitud aproximada entre 6 y 12 metros. - Construcción de Canales en concreto: En el informe del mes de diciembre 2022 y marzo de 2023 el especialista hidráulico de la interventoría el ingeniero Wilmar Buitrago propone la construcción de canales bordillos longitudinales en el K14+640 a k 15+830, y K7+295 a K 7+395 esto debido a la presencia de agua permanente en el tramo, la cual aflora en los taludes superiores y se debe recoger para evitar dañar en la estructura del pavimento.                                                                                                                                                                                                                                        	Por otra parte, los altos incrementos en el costo de los insumos que se presentó durante el año 2022 y 2023 han impactado el valor total de las obras ejecutadas y por ejecutar, razón por la cual los índices de reajuste calculados por el DANE han sufrido grandes variaciones, por lo que la partida que se tiene como provisión para ajustes de precios es insuficiente, debiéndose apropiar unos recursos adicionales para atender el pago de los ajustes definitivos.</t>
    </r>
  </si>
  <si>
    <t xml:space="preserve">Perfil técnico que revisó concepto: </t>
  </si>
  <si>
    <t>Enlace SGR SIF</t>
  </si>
  <si>
    <t>Director Estructuración SIF</t>
  </si>
  <si>
    <t>Secretario de Infraestructura Física</t>
  </si>
  <si>
    <t>María Adelaida Henao Cañas</t>
  </si>
  <si>
    <t>Sergio Alberto Cuervo Montoya</t>
  </si>
  <si>
    <t>Santiago Sierra Latorre</t>
  </si>
  <si>
    <t xml:space="preserve">Representante Legal (o delegado) entidad que emitió CTUS/Viabilizó/Ejecutor del proyecto de inversión (incluye CTeI)
</t>
  </si>
  <si>
    <r>
      <t xml:space="preserve">Observación: 
</t>
    </r>
    <r>
      <rPr>
        <sz val="10"/>
        <color theme="1" tint="4.9989318521683403E-2"/>
        <rFont val="Arial Narrow"/>
        <family val="2"/>
      </rPr>
      <t xml:space="preserve">Se revisa información enviada por correo electrónico </t>
    </r>
  </si>
  <si>
    <r>
      <rPr>
        <b/>
        <sz val="10"/>
        <color theme="1" tint="4.9989318521683403E-2"/>
        <rFont val="Arial Narrow"/>
        <family val="2"/>
      </rPr>
      <t>Proyecto viabilizado</t>
    </r>
    <r>
      <rPr>
        <sz val="10"/>
        <color theme="1" tint="4.9989318521683403E-2"/>
        <rFont val="Arial Narrow"/>
        <family val="2"/>
      </rPr>
      <t>: Se propone mejorar la comunicación terrestre entre Granada y San Carlos mediante el mejoramiento de la vía Granada 􀂱􀀃El Chocó 􀂱􀀃SanCarlos, donde también se beneficiará el municipio de San Luis (ya que por esta vía también se accede desde la ciudad de Medellín), se tendrá una ejecución física y financiera de 31 meses, se ejecutarán 3 Obras de reducción del riesgo: Protección orilla del río con megabag - Sitio1, ubicado del K13+059 al K13+097, L=38m, Construcción de muro con gaviones - Sitio2, ubicado del K12+043 al K12+111, L=70m, Instalación de malla y revegetalización con pernos de anclaje - Sitio3, ubicado del K8+051 al K8+063, L=12m y se pavimentarán 9,4133km de vía del K06+591 al K16+004.3, con una sección transversal de 5m y cuneta=0,60m, según diseño. Se construirán alcantarillas de acuerdo con las condiciones hidráulicas y a la topografía del terreno. 48 alcantarillas para limpieza; 47 a demoler de las cuales 6 son de Ø1,20m y 41 de Ø0,90m; a construir en tubería PVC Ø36􀂴􀀃􀀘􀀗􀀃y en tubería PVC Novaloc Ø48" 6, adicionalmente, se proyecta para las alcantarillas descoles enmanto de hormigón, según diseño, también se construirán 12.418m de filtros (0.60mX1m) con tubería 􀀗􀂴􀀃y cunetas para evacuación de lasaguas lluvias en concreto clase D de 280 kg/cm2 reforzadas con malla electrosoldada de ancho=0,60m y E=0,10m, que equivalen 1.704 m3 de concreto, según diseño. Para la estructura del pavimento se dividió en dos sectores, sector1 abscisas (K9+800 􀂱􀀃K10+055, K12+233 􀂱􀀃K14+607, K15+160 􀂱􀀃K15+587) con un E=78cm que equivale a (30cm=mejoramiento, 40cm=base y 8cm=asfalto) y el sector2 abscisas (K6+591-K9+800, K10+055-K12+223, K14+607-K15+160, K15+587-16+004,30) con un E=43cm que equivale a (35cm=base y 8cm=asfalto). Se instalarán 354 SP, SR y SI; 4.707 tachas reflectivas, 2.899m de defensa metálica y se demarcarán 28.240m de líneas, se instalarán 4.707 tachas reflectivas, 2.899m de defensa metálica 967 captafaros. Se caracterizarán 9,4133km</t>
    </r>
    <r>
      <rPr>
        <b/>
        <sz val="10"/>
        <color theme="1" tint="4.9989318521683403E-2"/>
        <rFont val="Arial Narrow"/>
        <family val="2"/>
      </rPr>
      <t>.  Ajuste</t>
    </r>
    <r>
      <rPr>
        <sz val="10"/>
        <color theme="1" tint="4.9989318521683403E-2"/>
        <rFont val="Arial Narrow"/>
        <family val="2"/>
      </rPr>
      <t>: Los ajustes se relacionan en dos etapas:  1.Adición de recursos por ampliación de sección de vía, obras de contención de taludes inferiores (atención de pérdidas de bancas)  2.Adición de seis (6) meses en el horizonte del tiempo del proyecto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</si>
</sst>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 #,##0.00_-;\-&quot;$&quot;\ * #,##0.00_-;_-&quot;$&quot;\ * &quot;-&quot;??_-;_-@_-"/>
    <numFmt numFmtId="43" formatCode="_-* #,##0.00_-;\-* #,##0.00_-;_-* &quot;-&quot;??_-;_-@_-"/>
    <numFmt numFmtId="164" formatCode="\$#,##0.00"/>
    <numFmt numFmtId="165" formatCode="0.0%"/>
    <numFmt numFmtId="166" formatCode="_-&quot;$&quot;\ * #.##0.00_-;\-&quot;$&quot;\ * #.##0.00_-;_-&quot;$&quot;\ * &quot;-&quot;??_-;_-@_-"/>
    <numFmt numFmtId="167" formatCode="#,##0_ ;\-#,##0\ "/>
    <numFmt numFmtId="168" formatCode="#,##0.00_ ;\-#,##0.00\ "/>
    <numFmt numFmtId="169" formatCode="&quot;$&quot;\ #,##0"/>
    <numFmt numFmtId="170" formatCode="&quot;$&quot;\ #,##0.00"/>
    <numFmt numFmtId="171" formatCode="_(&quot;$&quot;\ * #,##0_);_(&quot;$&quot;\ * \(#,##0\);_(&quot;$&quot;\ * &quot;-&quot;??_);_(@_)"/>
  </numFmts>
  <fonts count="137">
    <font>
      <sz val="10"/>
      <color rgb="FF000000"/>
      <name val="Times New Roman"/>
      <charset val="204"/>
    </font>
    <font>
      <sz val="10"/>
      <color rgb="FF000000"/>
      <name val="Times New Roman"/>
      <family val="1"/>
    </font>
    <font>
      <sz val="10"/>
      <color rgb="FF000000"/>
      <name val="Avenir Next"/>
      <family val="2"/>
    </font>
    <font>
      <b/>
      <sz val="10"/>
      <color theme="0"/>
      <name val="Avenir Next"/>
      <family val="2"/>
    </font>
    <font>
      <b/>
      <u/>
      <sz val="9"/>
      <color rgb="FFFFFFFF"/>
      <name val="Avenir Next"/>
      <family val="2"/>
    </font>
    <font>
      <sz val="4.5"/>
      <name val="Avenir Next"/>
      <family val="2"/>
    </font>
    <font>
      <b/>
      <sz val="8"/>
      <name val="Avenir Next"/>
      <family val="2"/>
    </font>
    <font>
      <sz val="8"/>
      <name val="Avenir Next"/>
      <family val="2"/>
    </font>
    <font>
      <b/>
      <sz val="6"/>
      <name val="Avenir Next"/>
      <family val="2"/>
    </font>
    <font>
      <sz val="6"/>
      <name val="Avenir Next"/>
      <family val="2"/>
    </font>
    <font>
      <sz val="6"/>
      <color rgb="FF000000"/>
      <name val="Avenir Next"/>
      <family val="2"/>
    </font>
    <font>
      <b/>
      <sz val="6"/>
      <color rgb="FFC00000"/>
      <name val="Avenir Next"/>
      <family val="2"/>
    </font>
    <font>
      <b/>
      <sz val="6"/>
      <color rgb="FF000000"/>
      <name val="Avenir Next"/>
      <family val="2"/>
    </font>
    <font>
      <b/>
      <sz val="6"/>
      <color theme="0" tint="-0.249977111117893"/>
      <name val="Avenir Next"/>
      <family val="2"/>
    </font>
    <font>
      <b/>
      <sz val="6"/>
      <color theme="0"/>
      <name val="Avenir Next"/>
      <family val="2"/>
    </font>
    <font>
      <b/>
      <sz val="6"/>
      <color theme="3" tint="-0.499984740745262"/>
      <name val="Avenir Next"/>
      <family val="2"/>
    </font>
    <font>
      <b/>
      <sz val="10"/>
      <color rgb="FF000000"/>
      <name val="Times New Roman"/>
      <family val="1"/>
    </font>
    <font>
      <b/>
      <sz val="6"/>
      <color theme="3"/>
      <name val="Avenir Next"/>
      <family val="2"/>
    </font>
    <font>
      <b/>
      <sz val="8"/>
      <color theme="0"/>
      <name val="Avenir Next"/>
      <family val="2"/>
    </font>
    <font>
      <b/>
      <sz val="8"/>
      <color rgb="FFC00000"/>
      <name val="Avenir Next"/>
      <family val="2"/>
    </font>
    <font>
      <u/>
      <sz val="11"/>
      <color theme="10"/>
      <name val="Calibri"/>
      <family val="2"/>
      <scheme val="minor"/>
    </font>
    <font>
      <sz val="6"/>
      <color rgb="FF000000"/>
      <name val="Times New Roman"/>
      <family val="1"/>
    </font>
    <font>
      <b/>
      <sz val="8"/>
      <color theme="1"/>
      <name val="Avenir Next"/>
      <family val="2"/>
    </font>
    <font>
      <b/>
      <sz val="9"/>
      <color theme="0"/>
      <name val="Avenir Next"/>
      <family val="2"/>
    </font>
    <font>
      <sz val="8"/>
      <color theme="2"/>
      <name val="Avenir Next"/>
      <family val="2"/>
    </font>
    <font>
      <b/>
      <sz val="6"/>
      <color theme="1" tint="0.499984740745262"/>
      <name val="Avenir Next"/>
      <family val="2"/>
    </font>
    <font>
      <b/>
      <sz val="9"/>
      <name val="Segoe UI"/>
      <family val="2"/>
    </font>
    <font>
      <sz val="9"/>
      <name val="Segoe UI"/>
      <family val="2"/>
    </font>
    <font>
      <b/>
      <sz val="8"/>
      <color theme="0" tint="-0.499984740745262"/>
      <name val="Avenir Next"/>
      <family val="2"/>
    </font>
    <font>
      <sz val="8"/>
      <color rgb="FF000000"/>
      <name val="Times New Roman"/>
      <family val="1"/>
    </font>
    <font>
      <sz val="8"/>
      <color theme="0" tint="-0.499984740745262"/>
      <name val="Avenir Next"/>
      <family val="2"/>
    </font>
    <font>
      <sz val="10"/>
      <color rgb="FF000000"/>
      <name val="Times New Roman"/>
      <family val="1"/>
    </font>
    <font>
      <b/>
      <sz val="10"/>
      <color theme="0"/>
      <name val="Times New Roman"/>
      <family val="1"/>
    </font>
    <font>
      <b/>
      <u/>
      <sz val="9"/>
      <color rgb="FFFFFFFF"/>
      <name val="Times New Roman"/>
      <family val="1"/>
    </font>
    <font>
      <b/>
      <sz val="6"/>
      <name val="Times New Roman"/>
      <family val="1"/>
    </font>
    <font>
      <sz val="6"/>
      <name val="Times New Roman"/>
      <family val="1"/>
    </font>
    <font>
      <b/>
      <sz val="8"/>
      <name val="Times New Roman"/>
      <family val="1"/>
    </font>
    <font>
      <b/>
      <sz val="6"/>
      <color theme="3" tint="-0.499984740745262"/>
      <name val="Times New Roman"/>
      <family val="1"/>
    </font>
    <font>
      <sz val="8"/>
      <name val="Times New Roman"/>
      <family val="1"/>
    </font>
    <font>
      <sz val="8"/>
      <color theme="1"/>
      <name val="Times New Roman"/>
      <family val="1"/>
    </font>
    <font>
      <sz val="8"/>
      <color rgb="FF333333"/>
      <name val="Times New Roman"/>
      <family val="1"/>
    </font>
    <font>
      <u/>
      <sz val="8"/>
      <color theme="10"/>
      <name val="Times New Roman"/>
      <family val="1"/>
    </font>
    <font>
      <b/>
      <sz val="11"/>
      <color theme="1"/>
      <name val="Times New Roman"/>
      <family val="1"/>
    </font>
    <font>
      <sz val="8"/>
      <color rgb="FFC00000"/>
      <name val="Times New Roman"/>
      <family val="1"/>
    </font>
    <font>
      <sz val="6"/>
      <color theme="3" tint="-0.499984740745262"/>
      <name val="Times New Roman"/>
      <family val="1"/>
    </font>
    <font>
      <b/>
      <sz val="8"/>
      <color theme="1"/>
      <name val="Times New Roman"/>
      <family val="1"/>
    </font>
    <font>
      <sz val="11"/>
      <color rgb="FF000000"/>
      <name val="Arial"/>
      <family val="2"/>
    </font>
    <font>
      <sz val="6"/>
      <color theme="1"/>
      <name val="Avenir Next"/>
      <family val="2"/>
    </font>
    <font>
      <sz val="7"/>
      <name val="Avenir Next"/>
      <family val="2"/>
    </font>
    <font>
      <sz val="10"/>
      <color rgb="FF000000"/>
      <name val="Times New Roman"/>
      <family val="1"/>
    </font>
    <font>
      <sz val="10"/>
      <color rgb="FFFF0000"/>
      <name val="Calibri"/>
      <family val="2"/>
      <scheme val="minor"/>
    </font>
    <font>
      <sz val="10"/>
      <color rgb="FF00B050"/>
      <name val="Calibri"/>
      <family val="2"/>
      <scheme val="minor"/>
    </font>
    <font>
      <sz val="10"/>
      <color rgb="FFFF0000"/>
      <name val="Times New Roman"/>
      <family val="1"/>
    </font>
    <font>
      <b/>
      <sz val="6"/>
      <color rgb="FFFF0000"/>
      <name val="Times New Roman"/>
      <family val="1"/>
    </font>
    <font>
      <sz val="6"/>
      <color theme="1"/>
      <name val="Times New Roman"/>
      <family val="1"/>
    </font>
    <font>
      <b/>
      <sz val="6"/>
      <color theme="9" tint="-0.499984740745262"/>
      <name val="Times New Roman"/>
      <family val="1"/>
    </font>
    <font>
      <sz val="11"/>
      <color rgb="FF000000"/>
      <name val="Calibri"/>
      <family val="2"/>
    </font>
    <font>
      <sz val="10"/>
      <name val="Work Sans"/>
      <family val="3"/>
    </font>
    <font>
      <sz val="10"/>
      <color rgb="FF000000"/>
      <name val="Times New Roman"/>
      <family val="1"/>
    </font>
    <font>
      <sz val="11"/>
      <color rgb="FF006100"/>
      <name val="Calibri"/>
      <family val="2"/>
      <scheme val="minor"/>
    </font>
    <font>
      <sz val="11"/>
      <color rgb="FF9C0006"/>
      <name val="Calibri"/>
      <family val="2"/>
      <scheme val="minor"/>
    </font>
    <font>
      <sz val="11"/>
      <color rgb="FF9C5700"/>
      <name val="Calibri"/>
      <family val="2"/>
      <scheme val="minor"/>
    </font>
    <font>
      <sz val="10"/>
      <name val="Times New Roman"/>
      <family val="1"/>
    </font>
    <font>
      <sz val="10"/>
      <color theme="0"/>
      <name val="Times New Roman"/>
      <family val="1"/>
    </font>
    <font>
      <sz val="10"/>
      <color theme="5" tint="-0.249977111117893"/>
      <name val="Times New Roman"/>
      <family val="1"/>
    </font>
    <font>
      <sz val="10"/>
      <color theme="9" tint="-0.499984740745262"/>
      <name val="Times New Roman"/>
      <family val="1"/>
    </font>
    <font>
      <sz val="10"/>
      <color theme="9" tint="-0.249977111117893"/>
      <name val="Times New Roman"/>
      <family val="1"/>
    </font>
    <font>
      <sz val="10"/>
      <color theme="7" tint="-0.249977111117893"/>
      <name val="Times New Roman"/>
      <family val="1"/>
    </font>
    <font>
      <b/>
      <sz val="10"/>
      <color theme="3"/>
      <name val="Times New Roman"/>
      <family val="1"/>
    </font>
    <font>
      <b/>
      <sz val="10"/>
      <color rgb="FF00B050"/>
      <name val="Times New Roman"/>
      <family val="1"/>
    </font>
    <font>
      <sz val="10"/>
      <color rgb="FF00B050"/>
      <name val="Times New Roman"/>
      <family val="1"/>
    </font>
    <font>
      <sz val="10"/>
      <color theme="4" tint="-0.249977111117893"/>
      <name val="Times New Roman"/>
      <family val="1"/>
    </font>
    <font>
      <b/>
      <sz val="10"/>
      <color theme="4" tint="-0.249977111117893"/>
      <name val="Times New Roman"/>
      <family val="1"/>
    </font>
    <font>
      <b/>
      <sz val="10"/>
      <color theme="7" tint="-0.249977111117893"/>
      <name val="Times New Roman"/>
      <family val="1"/>
    </font>
    <font>
      <sz val="10"/>
      <color theme="1"/>
      <name val="Times New Roman"/>
      <family val="1"/>
    </font>
    <font>
      <b/>
      <sz val="10"/>
      <name val="Times New Roman"/>
      <family val="1"/>
    </font>
    <font>
      <b/>
      <sz val="10"/>
      <color theme="7"/>
      <name val="Times New Roman"/>
      <family val="1"/>
    </font>
    <font>
      <i/>
      <sz val="10"/>
      <color rgb="FFFFFFFF"/>
      <name val="Arial"/>
      <family val="2"/>
    </font>
    <font>
      <i/>
      <sz val="10"/>
      <color rgb="FF000000"/>
      <name val="Arial"/>
      <family val="2"/>
    </font>
    <font>
      <sz val="10"/>
      <color rgb="FF000000"/>
      <name val="Arial"/>
      <family val="2"/>
    </font>
    <font>
      <i/>
      <sz val="10"/>
      <color rgb="FF333333"/>
      <name val="Arial"/>
      <family val="2"/>
    </font>
    <font>
      <i/>
      <sz val="10"/>
      <color theme="9" tint="-0.499984740745262"/>
      <name val="Arial"/>
      <family val="2"/>
    </font>
    <font>
      <i/>
      <sz val="10"/>
      <color rgb="FF0070C0"/>
      <name val="Arial"/>
      <family val="2"/>
    </font>
    <font>
      <i/>
      <sz val="10"/>
      <color rgb="FFC00000"/>
      <name val="Arial"/>
      <family val="2"/>
    </font>
    <font>
      <b/>
      <i/>
      <sz val="10"/>
      <color rgb="FF000000"/>
      <name val="Arial"/>
      <family val="2"/>
    </font>
    <font>
      <b/>
      <i/>
      <sz val="10"/>
      <color theme="3"/>
      <name val="Arial"/>
      <family val="2"/>
    </font>
    <font>
      <i/>
      <sz val="10"/>
      <color rgb="FFFFFF00"/>
      <name val="Arial"/>
      <family val="2"/>
    </font>
    <font>
      <b/>
      <sz val="10"/>
      <color theme="0"/>
      <name val="Arial Narrow"/>
      <family val="2"/>
    </font>
    <font>
      <sz val="10"/>
      <color rgb="FF000000"/>
      <name val="Arial Narrow"/>
      <family val="2"/>
    </font>
    <font>
      <sz val="8"/>
      <color rgb="FF000000"/>
      <name val="Arial Narrow"/>
      <family val="2"/>
    </font>
    <font>
      <b/>
      <sz val="11"/>
      <color theme="0"/>
      <name val="Arial Narrow"/>
      <family val="2"/>
    </font>
    <font>
      <b/>
      <sz val="10"/>
      <color theme="3"/>
      <name val="Arial Narrow"/>
      <family val="2"/>
    </font>
    <font>
      <sz val="10"/>
      <color theme="3"/>
      <name val="Arial Narrow"/>
      <family val="2"/>
    </font>
    <font>
      <b/>
      <sz val="10"/>
      <name val="Arial Narrow"/>
      <family val="2"/>
    </font>
    <font>
      <b/>
      <sz val="8"/>
      <name val="Arial Narrow"/>
      <family val="2"/>
    </font>
    <font>
      <sz val="8"/>
      <name val="Arial Narrow"/>
      <family val="2"/>
    </font>
    <font>
      <sz val="8"/>
      <color theme="1"/>
      <name val="Arial Narrow"/>
      <family val="2"/>
    </font>
    <font>
      <b/>
      <sz val="8"/>
      <color theme="1"/>
      <name val="Arial Narrow"/>
      <family val="2"/>
    </font>
    <font>
      <sz val="11"/>
      <color rgb="FF000000"/>
      <name val="Arial Narrow"/>
      <family val="2"/>
    </font>
    <font>
      <b/>
      <sz val="11"/>
      <color theme="1"/>
      <name val="Arial Narrow"/>
      <family val="2"/>
    </font>
    <font>
      <b/>
      <sz val="8"/>
      <color rgb="FF2B2B2B"/>
      <name val="Arial Narrow"/>
      <family val="2"/>
    </font>
    <font>
      <b/>
      <sz val="8"/>
      <color theme="3"/>
      <name val="Arial Narrow"/>
      <family val="2"/>
    </font>
    <font>
      <sz val="10"/>
      <color theme="3" tint="-0.249977111117893"/>
      <name val="Arial Narrow"/>
      <family val="2"/>
    </font>
    <font>
      <b/>
      <sz val="9"/>
      <color theme="3"/>
      <name val="Arial Narrow"/>
      <family val="2"/>
    </font>
    <font>
      <sz val="9"/>
      <name val="Arial Narrow"/>
      <family val="2"/>
    </font>
    <font>
      <b/>
      <sz val="9"/>
      <name val="Arial Narrow"/>
      <family val="2"/>
    </font>
    <font>
      <b/>
      <sz val="6"/>
      <name val="Arial Narrow"/>
      <family val="2"/>
    </font>
    <font>
      <sz val="10"/>
      <name val="Arial Narrow"/>
      <family val="2"/>
    </font>
    <font>
      <sz val="10"/>
      <color theme="1"/>
      <name val="Arial Narrow"/>
      <family val="2"/>
    </font>
    <font>
      <b/>
      <sz val="8"/>
      <color rgb="FF000000"/>
      <name val="Arial Narrow"/>
      <family val="2"/>
    </font>
    <font>
      <sz val="10"/>
      <color theme="4" tint="-0.499984740745262"/>
      <name val="Arial Narrow"/>
      <family val="2"/>
    </font>
    <font>
      <b/>
      <sz val="10"/>
      <color theme="4" tint="-0.499984740745262"/>
      <name val="Arial Narrow"/>
      <family val="2"/>
    </font>
    <font>
      <sz val="8"/>
      <color theme="4" tint="-0.499984740745262"/>
      <name val="Arial Narrow"/>
      <family val="2"/>
    </font>
    <font>
      <b/>
      <sz val="12"/>
      <color theme="0"/>
      <name val="Arial Narrow"/>
      <family val="2"/>
    </font>
    <font>
      <sz val="14"/>
      <color theme="1"/>
      <name val="Arial Narrow"/>
      <family val="2"/>
    </font>
    <font>
      <b/>
      <sz val="11"/>
      <name val="Arial Narrow"/>
      <family val="2"/>
    </font>
    <font>
      <sz val="9"/>
      <color theme="1"/>
      <name val="Arial Narrow"/>
      <family val="2"/>
    </font>
    <font>
      <b/>
      <sz val="9"/>
      <color theme="1"/>
      <name val="Arial Narrow"/>
      <family val="2"/>
    </font>
    <font>
      <b/>
      <sz val="10"/>
      <color theme="1"/>
      <name val="Arial Narrow"/>
      <family val="2"/>
    </font>
    <font>
      <b/>
      <sz val="10"/>
      <color rgb="FF000000"/>
      <name val="Arial Narrow"/>
      <family val="2"/>
    </font>
    <font>
      <sz val="11"/>
      <color theme="1"/>
      <name val="Arial Narrow"/>
      <family val="2"/>
    </font>
    <font>
      <sz val="11"/>
      <name val="Arial Narrow"/>
      <family val="2"/>
    </font>
    <font>
      <b/>
      <sz val="11"/>
      <color rgb="FF000000"/>
      <name val="Arial Narrow"/>
      <family val="2"/>
    </font>
    <font>
      <b/>
      <sz val="12"/>
      <color theme="3"/>
      <name val="Arial Narrow"/>
      <family val="2"/>
    </font>
    <font>
      <b/>
      <sz val="8"/>
      <name val="Avenir Next LT Pro"/>
      <family val="2"/>
    </font>
    <font>
      <sz val="8"/>
      <color theme="1"/>
      <name val="Avenir Next LT Pro"/>
      <family val="2"/>
    </font>
    <font>
      <b/>
      <sz val="8"/>
      <color theme="0" tint="-0.499984740745262"/>
      <name val="Avenir Next LT Pro"/>
      <family val="2"/>
    </font>
    <font>
      <b/>
      <sz val="8"/>
      <color theme="5" tint="-0.249977111117893"/>
      <name val="Arial Narrow"/>
      <family val="2"/>
    </font>
    <font>
      <sz val="6"/>
      <color rgb="FF000000"/>
      <name val="Arial Narrow"/>
      <family val="2"/>
    </font>
    <font>
      <u/>
      <sz val="6"/>
      <color theme="10"/>
      <name val="Calibri"/>
      <family val="2"/>
      <scheme val="minor"/>
    </font>
    <font>
      <b/>
      <sz val="8"/>
      <color theme="0"/>
      <name val="Arial Narrow"/>
      <family val="2"/>
    </font>
    <font>
      <sz val="8"/>
      <color theme="2"/>
      <name val="Arial Narrow"/>
      <family val="2"/>
    </font>
    <font>
      <b/>
      <sz val="14"/>
      <color theme="1" tint="4.9989318521683403E-2"/>
      <name val="Arial Narrow"/>
      <family val="2"/>
    </font>
    <font>
      <b/>
      <sz val="11"/>
      <color theme="1" tint="4.9989318521683403E-2"/>
      <name val="Arial Narrow"/>
      <family val="2"/>
    </font>
    <font>
      <b/>
      <sz val="10"/>
      <color rgb="FF2B2B2B"/>
      <name val="Arial Narrow"/>
      <family val="2"/>
    </font>
    <font>
      <sz val="10"/>
      <color theme="1" tint="4.9989318521683403E-2"/>
      <name val="Arial Narrow"/>
      <family val="2"/>
    </font>
    <font>
      <b/>
      <sz val="10"/>
      <color theme="1" tint="4.9989318521683403E-2"/>
      <name val="Arial Narrow"/>
      <family val="2"/>
    </font>
  </fonts>
  <fills count="34">
    <fill>
      <patternFill patternType="none"/>
    </fill>
    <fill>
      <patternFill patternType="gray125"/>
    </fill>
    <fill>
      <patternFill patternType="solid">
        <fgColor rgb="FFE6EEFC"/>
      </patternFill>
    </fill>
    <fill>
      <patternFill patternType="solid">
        <fgColor rgb="FFFFC6CE"/>
      </patternFill>
    </fill>
    <fill>
      <patternFill patternType="solid">
        <fgColor rgb="FF127EC8"/>
        <bgColor indexed="64"/>
      </patternFill>
    </fill>
    <fill>
      <patternFill patternType="solid">
        <fgColor rgb="FFB8CCE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FFFF"/>
        <bgColor indexed="64"/>
      </patternFill>
    </fill>
    <fill>
      <patternFill patternType="solid">
        <fgColor rgb="FFFFFF99"/>
        <bgColor indexed="64"/>
      </patternFill>
    </fill>
    <fill>
      <patternFill patternType="solid">
        <fgColor theme="8" tint="0.79998168889431442"/>
        <bgColor indexed="64"/>
      </patternFill>
    </fill>
    <fill>
      <patternFill patternType="solid">
        <fgColor rgb="FF92D050"/>
        <bgColor indexed="64"/>
      </patternFill>
    </fill>
    <fill>
      <patternFill patternType="solid">
        <fgColor theme="4" tint="0.79998168889431442"/>
        <bgColor indexed="64"/>
      </patternFill>
    </fill>
    <fill>
      <patternFill patternType="solid">
        <fgColor rgb="FFFF1111"/>
        <bgColor indexed="64"/>
      </patternFill>
    </fill>
    <fill>
      <patternFill patternType="solid">
        <fgColor theme="0"/>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7"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4" tint="0.39997558519241921"/>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4472C4"/>
        <bgColor indexed="64"/>
      </patternFill>
    </fill>
    <fill>
      <patternFill patternType="solid">
        <fgColor theme="6" tint="-0.249977111117893"/>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theme="3"/>
        <bgColor indexed="64"/>
      </patternFill>
    </fill>
    <fill>
      <patternFill patternType="solid">
        <fgColor rgb="FF0070C0"/>
        <bgColor indexed="64"/>
      </patternFill>
    </fill>
  </fills>
  <borders count="82">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rgb="FF000000"/>
      </bottom>
      <diagonal/>
    </border>
    <border>
      <left style="medium">
        <color indexed="64"/>
      </left>
      <right/>
      <top style="medium">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style="medium">
        <color indexed="64"/>
      </left>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s>
  <cellStyleXfs count="23">
    <xf numFmtId="0" fontId="0" fillId="0" borderId="0"/>
    <xf numFmtId="0" fontId="20" fillId="0" borderId="0" applyNumberFormat="0" applyFill="0" applyBorder="0" applyAlignment="0" applyProtection="0"/>
    <xf numFmtId="9" fontId="31" fillId="0" borderId="0" applyFont="0" applyFill="0" applyBorder="0" applyAlignment="0" applyProtection="0"/>
    <xf numFmtId="44" fontId="49"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43" fontId="58" fillId="0" borderId="0" applyFont="0" applyFill="0" applyBorder="0" applyAlignment="0" applyProtection="0"/>
    <xf numFmtId="0" fontId="59" fillId="18" borderId="0" applyNumberFormat="0" applyBorder="0" applyAlignment="0" applyProtection="0"/>
    <xf numFmtId="0" fontId="60" fillId="19" borderId="0" applyNumberFormat="0" applyBorder="0" applyAlignment="0" applyProtection="0"/>
    <xf numFmtId="0" fontId="61" fillId="20"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670">
    <xf numFmtId="0" fontId="0" fillId="0" borderId="0" xfId="0" applyAlignment="1">
      <alignment horizontal="left" vertical="top"/>
    </xf>
    <xf numFmtId="0" fontId="1" fillId="0" borderId="0" xfId="0" applyFont="1" applyAlignment="1">
      <alignment horizontal="left" vertical="top"/>
    </xf>
    <xf numFmtId="0" fontId="16" fillId="0" borderId="0" xfId="0" applyFont="1" applyAlignment="1">
      <alignment horizontal="left" vertical="top"/>
    </xf>
    <xf numFmtId="0" fontId="16" fillId="0" borderId="13" xfId="0" applyFont="1" applyBorder="1" applyAlignment="1">
      <alignment horizontal="left" vertical="top"/>
    </xf>
    <xf numFmtId="0" fontId="0" fillId="0" borderId="13" xfId="0" applyBorder="1" applyAlignment="1">
      <alignment horizontal="left" vertical="top"/>
    </xf>
    <xf numFmtId="0" fontId="1" fillId="0" borderId="13" xfId="0" applyFont="1" applyBorder="1" applyAlignment="1">
      <alignment horizontal="left" vertical="top"/>
    </xf>
    <xf numFmtId="0" fontId="0" fillId="0" borderId="22" xfId="0" applyBorder="1" applyAlignment="1">
      <alignment horizontal="left" vertical="top"/>
    </xf>
    <xf numFmtId="0" fontId="1" fillId="0" borderId="31" xfId="0" applyFont="1" applyBorder="1" applyAlignment="1">
      <alignment horizontal="left" vertical="top"/>
    </xf>
    <xf numFmtId="0" fontId="0" fillId="0" borderId="23" xfId="0" applyBorder="1" applyAlignment="1">
      <alignment horizontal="left" vertical="top"/>
    </xf>
    <xf numFmtId="0" fontId="1" fillId="0" borderId="24" xfId="0" applyFont="1" applyBorder="1" applyAlignment="1">
      <alignment horizontal="left" vertical="top"/>
    </xf>
    <xf numFmtId="0" fontId="0" fillId="0" borderId="26" xfId="0" applyBorder="1" applyAlignment="1">
      <alignment horizontal="left" vertical="top"/>
    </xf>
    <xf numFmtId="0" fontId="1" fillId="0" borderId="32" xfId="0" applyFont="1" applyBorder="1" applyAlignment="1">
      <alignment horizontal="left" vertical="top"/>
    </xf>
    <xf numFmtId="9" fontId="0" fillId="0" borderId="0" xfId="0" applyNumberFormat="1" applyAlignment="1">
      <alignment horizontal="left" vertical="top"/>
    </xf>
    <xf numFmtId="0" fontId="8" fillId="0" borderId="9" xfId="0" applyFont="1" applyBorder="1" applyAlignment="1">
      <alignment horizontal="center" vertical="center" wrapText="1"/>
    </xf>
    <xf numFmtId="0" fontId="8" fillId="0" borderId="0" xfId="0" applyFont="1" applyAlignment="1">
      <alignment horizontal="center" vertical="center" wrapText="1"/>
    </xf>
    <xf numFmtId="0" fontId="8" fillId="5" borderId="13" xfId="0" applyFont="1" applyFill="1" applyBorder="1" applyAlignment="1">
      <alignment vertical="center" wrapText="1"/>
    </xf>
    <xf numFmtId="0" fontId="0" fillId="0" borderId="0" xfId="0" applyAlignment="1">
      <alignment horizontal="left" vertical="center"/>
    </xf>
    <xf numFmtId="0" fontId="8" fillId="2" borderId="9" xfId="0" applyFont="1" applyFill="1" applyBorder="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left" vertical="center"/>
    </xf>
    <xf numFmtId="0" fontId="8" fillId="7" borderId="19" xfId="0" applyFont="1" applyFill="1" applyBorder="1" applyAlignment="1">
      <alignment vertical="center" wrapText="1"/>
    </xf>
    <xf numFmtId="0" fontId="26" fillId="0" borderId="27" xfId="0" applyFont="1" applyBorder="1" applyAlignment="1">
      <alignment horizontal="center" vertical="center" wrapText="1"/>
    </xf>
    <xf numFmtId="0" fontId="27" fillId="0" borderId="27" xfId="0" applyFont="1" applyBorder="1" applyAlignment="1">
      <alignment horizontal="center" vertical="center"/>
    </xf>
    <xf numFmtId="0" fontId="27" fillId="0" borderId="42" xfId="0" applyFont="1" applyBorder="1" applyAlignment="1">
      <alignment horizontal="center" vertical="center"/>
    </xf>
    <xf numFmtId="0" fontId="27" fillId="0" borderId="38" xfId="0" applyFont="1" applyBorder="1" applyAlignment="1">
      <alignment horizontal="center" vertical="center"/>
    </xf>
    <xf numFmtId="0" fontId="8" fillId="2" borderId="13" xfId="0" applyFont="1" applyFill="1" applyBorder="1" applyAlignment="1">
      <alignment horizontal="center" vertical="center" wrapText="1"/>
    </xf>
    <xf numFmtId="0" fontId="10" fillId="0" borderId="0" xfId="0" applyFont="1" applyAlignment="1">
      <alignment horizontal="left" vertical="center" wrapText="1"/>
    </xf>
    <xf numFmtId="0" fontId="9" fillId="0" borderId="0" xfId="0" applyFont="1" applyAlignment="1">
      <alignment horizontal="left" vertical="center" wrapText="1"/>
    </xf>
    <xf numFmtId="0" fontId="8" fillId="0" borderId="13" xfId="0" applyFont="1" applyBorder="1" applyAlignment="1">
      <alignment horizontal="center" vertical="center" wrapText="1"/>
    </xf>
    <xf numFmtId="0" fontId="1" fillId="0" borderId="0" xfId="0" applyFont="1" applyAlignment="1">
      <alignment horizontal="left" vertical="center"/>
    </xf>
    <xf numFmtId="0" fontId="34" fillId="5" borderId="13" xfId="0" applyFont="1" applyFill="1" applyBorder="1" applyAlignment="1">
      <alignment vertical="center" wrapText="1"/>
    </xf>
    <xf numFmtId="9" fontId="40" fillId="8" borderId="13" xfId="0" applyNumberFormat="1" applyFont="1" applyFill="1" applyBorder="1" applyAlignment="1">
      <alignment vertical="center" wrapText="1"/>
    </xf>
    <xf numFmtId="9" fontId="1" fillId="13" borderId="13" xfId="2" applyFont="1" applyFill="1" applyBorder="1" applyAlignment="1">
      <alignment horizontal="left" vertical="center"/>
    </xf>
    <xf numFmtId="9" fontId="1" fillId="11" borderId="13" xfId="2" applyFont="1" applyFill="1" applyBorder="1" applyAlignment="1">
      <alignment horizontal="left" vertical="center"/>
    </xf>
    <xf numFmtId="0" fontId="46" fillId="8" borderId="43" xfId="0" applyFont="1" applyFill="1" applyBorder="1" applyAlignment="1">
      <alignment horizontal="left" vertical="center"/>
    </xf>
    <xf numFmtId="1" fontId="47" fillId="0" borderId="13" xfId="0" applyNumberFormat="1" applyFont="1" applyBorder="1" applyAlignment="1">
      <alignment horizontal="center" vertical="center" shrinkToFit="1"/>
    </xf>
    <xf numFmtId="0" fontId="8" fillId="14" borderId="13" xfId="0" applyFont="1" applyFill="1" applyBorder="1" applyAlignment="1">
      <alignment vertical="center" wrapText="1"/>
    </xf>
    <xf numFmtId="0" fontId="9" fillId="14" borderId="13" xfId="0" applyFont="1" applyFill="1" applyBorder="1" applyAlignment="1">
      <alignment horizontal="center" vertical="center" wrapText="1"/>
    </xf>
    <xf numFmtId="44" fontId="8" fillId="14" borderId="13" xfId="3" applyFont="1" applyFill="1" applyBorder="1" applyAlignment="1">
      <alignment vertical="center" wrapText="1"/>
    </xf>
    <xf numFmtId="166" fontId="9" fillId="0" borderId="13" xfId="0" applyNumberFormat="1" applyFont="1" applyBorder="1" applyAlignment="1">
      <alignment horizontal="center" vertical="center" wrapText="1"/>
    </xf>
    <xf numFmtId="0" fontId="16" fillId="0" borderId="13" xfId="0" applyFont="1" applyBorder="1" applyAlignment="1">
      <alignment horizontal="center" vertical="center"/>
    </xf>
    <xf numFmtId="0" fontId="8" fillId="5" borderId="13" xfId="0" applyFont="1" applyFill="1" applyBorder="1" applyAlignment="1">
      <alignment horizontal="left" vertical="center" wrapText="1"/>
    </xf>
    <xf numFmtId="0" fontId="9" fillId="0" borderId="13" xfId="0" applyFont="1" applyBorder="1" applyAlignment="1">
      <alignment horizontal="center" vertical="center" wrapText="1"/>
    </xf>
    <xf numFmtId="0" fontId="8" fillId="5" borderId="13" xfId="0" applyFont="1" applyFill="1" applyBorder="1" applyAlignment="1">
      <alignment horizontal="center" vertical="center" wrapText="1"/>
    </xf>
    <xf numFmtId="14" fontId="13" fillId="0" borderId="13" xfId="0" applyNumberFormat="1" applyFont="1" applyBorder="1" applyAlignment="1">
      <alignment horizontal="center" vertical="center" wrapText="1"/>
    </xf>
    <xf numFmtId="0" fontId="50" fillId="0" borderId="0" xfId="0" applyFont="1" applyAlignment="1">
      <alignment horizontal="left" vertical="top"/>
    </xf>
    <xf numFmtId="0" fontId="51" fillId="0" borderId="0" xfId="0" applyFont="1" applyAlignment="1">
      <alignment horizontal="left" vertical="top"/>
    </xf>
    <xf numFmtId="0" fontId="52" fillId="0" borderId="0" xfId="0" applyFont="1" applyAlignment="1">
      <alignment horizontal="left" vertical="center"/>
    </xf>
    <xf numFmtId="9" fontId="1" fillId="0" borderId="13" xfId="2" applyFont="1" applyFill="1" applyBorder="1" applyAlignment="1">
      <alignment horizontal="left" vertical="center"/>
    </xf>
    <xf numFmtId="0" fontId="9" fillId="14" borderId="13" xfId="0" applyFont="1" applyFill="1" applyBorder="1" applyAlignment="1">
      <alignment vertical="center" wrapText="1"/>
    </xf>
    <xf numFmtId="0" fontId="37" fillId="5" borderId="13" xfId="0" applyFont="1" applyFill="1" applyBorder="1" applyAlignment="1">
      <alignment horizontal="center" vertical="center" wrapText="1"/>
    </xf>
    <xf numFmtId="9" fontId="39" fillId="0" borderId="13" xfId="0" applyNumberFormat="1" applyFont="1" applyBorder="1" applyAlignment="1">
      <alignment horizontal="right" vertical="center"/>
    </xf>
    <xf numFmtId="165" fontId="41" fillId="8" borderId="13" xfId="1" applyNumberFormat="1" applyFont="1" applyFill="1" applyBorder="1" applyAlignment="1">
      <alignment horizontal="right" vertical="center" wrapText="1"/>
    </xf>
    <xf numFmtId="0" fontId="37" fillId="0" borderId="13" xfId="0" applyFont="1" applyBorder="1" applyAlignment="1">
      <alignment horizontal="center" vertical="center" wrapText="1"/>
    </xf>
    <xf numFmtId="0" fontId="44" fillId="0" borderId="13" xfId="0" applyFont="1" applyBorder="1" applyAlignment="1">
      <alignment vertical="center" wrapText="1"/>
    </xf>
    <xf numFmtId="165" fontId="44" fillId="0" borderId="13" xfId="0" applyNumberFormat="1" applyFont="1" applyBorder="1" applyAlignment="1">
      <alignment vertical="center" wrapText="1"/>
    </xf>
    <xf numFmtId="0" fontId="37" fillId="0" borderId="13" xfId="0" applyFont="1" applyBorder="1" applyAlignment="1">
      <alignment vertical="center" wrapText="1"/>
    </xf>
    <xf numFmtId="165" fontId="37" fillId="0" borderId="13" xfId="0" applyNumberFormat="1" applyFont="1" applyBorder="1" applyAlignment="1">
      <alignment vertical="center" wrapText="1"/>
    </xf>
    <xf numFmtId="0" fontId="0" fillId="0" borderId="18" xfId="0" applyBorder="1" applyAlignment="1">
      <alignment vertical="center"/>
    </xf>
    <xf numFmtId="0" fontId="56" fillId="0" borderId="0" xfId="0" applyFont="1" applyAlignment="1">
      <alignment horizontal="left" vertical="center"/>
    </xf>
    <xf numFmtId="0" fontId="34" fillId="5" borderId="13" xfId="0" applyFont="1" applyFill="1" applyBorder="1" applyAlignment="1">
      <alignment horizontal="center" vertical="center" wrapText="1"/>
    </xf>
    <xf numFmtId="0" fontId="34" fillId="0" borderId="13" xfId="0" applyFont="1" applyBorder="1" applyAlignment="1">
      <alignment horizontal="center" vertical="center" wrapText="1"/>
    </xf>
    <xf numFmtId="0" fontId="57" fillId="0" borderId="0" xfId="0" applyFont="1" applyAlignment="1">
      <alignment horizontal="left" vertical="top"/>
    </xf>
    <xf numFmtId="0" fontId="57" fillId="0" borderId="13" xfId="0" applyFont="1" applyBorder="1" applyAlignment="1">
      <alignment horizontal="left" vertical="top"/>
    </xf>
    <xf numFmtId="0" fontId="1" fillId="22" borderId="13" xfId="0" applyFont="1" applyFill="1" applyBorder="1" applyAlignment="1">
      <alignment horizontal="left" vertical="top"/>
    </xf>
    <xf numFmtId="0" fontId="1" fillId="0" borderId="13" xfId="0" applyFont="1" applyBorder="1" applyAlignment="1">
      <alignment horizontal="left" vertical="top" wrapText="1"/>
    </xf>
    <xf numFmtId="0" fontId="1" fillId="25" borderId="13" xfId="0" applyFont="1" applyFill="1" applyBorder="1" applyAlignment="1">
      <alignment horizontal="left" vertical="top"/>
    </xf>
    <xf numFmtId="0" fontId="1" fillId="16" borderId="13" xfId="0" applyFont="1" applyFill="1" applyBorder="1" applyAlignment="1">
      <alignment horizontal="left" vertical="top" wrapText="1"/>
    </xf>
    <xf numFmtId="0" fontId="1" fillId="26" borderId="13" xfId="0" applyFont="1" applyFill="1" applyBorder="1" applyAlignment="1">
      <alignment horizontal="left" vertical="top" wrapText="1"/>
    </xf>
    <xf numFmtId="0" fontId="1" fillId="10" borderId="13" xfId="0" applyFont="1" applyFill="1" applyBorder="1" applyAlignment="1">
      <alignment horizontal="left" vertical="top" wrapText="1"/>
    </xf>
    <xf numFmtId="0" fontId="1" fillId="27" borderId="13" xfId="0" applyFont="1" applyFill="1" applyBorder="1" applyAlignment="1">
      <alignment horizontal="left" vertical="top" wrapText="1"/>
    </xf>
    <xf numFmtId="0" fontId="1" fillId="0" borderId="13" xfId="0" applyFont="1" applyBorder="1" applyAlignment="1">
      <alignment vertical="top" wrapText="1"/>
    </xf>
    <xf numFmtId="0" fontId="77" fillId="28" borderId="29" xfId="0" applyFont="1" applyFill="1" applyBorder="1" applyAlignment="1">
      <alignment horizontal="center" vertical="center" wrapText="1"/>
    </xf>
    <xf numFmtId="0" fontId="78" fillId="0" borderId="43" xfId="0" applyFont="1" applyBorder="1" applyAlignment="1">
      <alignment horizontal="left" vertical="center" wrapText="1"/>
    </xf>
    <xf numFmtId="0" fontId="78" fillId="0" borderId="48" xfId="0" applyFont="1" applyBorder="1" applyAlignment="1">
      <alignment horizontal="justify" vertical="center" wrapText="1"/>
    </xf>
    <xf numFmtId="0" fontId="80" fillId="0" borderId="48" xfId="0" applyFont="1" applyBorder="1" applyAlignment="1">
      <alignment horizontal="justify" vertical="center" wrapText="1"/>
    </xf>
    <xf numFmtId="0" fontId="78" fillId="0" borderId="50" xfId="0" applyFont="1" applyBorder="1" applyAlignment="1">
      <alignment vertical="center" wrapText="1"/>
    </xf>
    <xf numFmtId="0" fontId="78" fillId="0" borderId="19" xfId="0" applyFont="1" applyBorder="1" applyAlignment="1">
      <alignment vertical="center" wrapText="1"/>
    </xf>
    <xf numFmtId="0" fontId="78" fillId="0" borderId="19" xfId="0" applyFont="1" applyBorder="1" applyAlignment="1">
      <alignment horizontal="justify" vertical="center" wrapText="1"/>
    </xf>
    <xf numFmtId="0" fontId="78" fillId="0" borderId="29" xfId="0" applyFont="1" applyBorder="1" applyAlignment="1">
      <alignment horizontal="justify" vertical="center" wrapText="1"/>
    </xf>
    <xf numFmtId="0" fontId="78" fillId="7" borderId="48" xfId="0" applyFont="1" applyFill="1" applyBorder="1" applyAlignment="1">
      <alignment horizontal="justify" vertical="center" wrapText="1"/>
    </xf>
    <xf numFmtId="0" fontId="77" fillId="29" borderId="29" xfId="0" applyFont="1" applyFill="1" applyBorder="1" applyAlignment="1">
      <alignment horizontal="center" vertical="center" wrapText="1"/>
    </xf>
    <xf numFmtId="0" fontId="78" fillId="15" borderId="19" xfId="0" applyFont="1" applyFill="1" applyBorder="1" applyAlignment="1">
      <alignment vertical="center" wrapText="1"/>
    </xf>
    <xf numFmtId="0" fontId="78" fillId="15" borderId="48" xfId="0" applyFont="1" applyFill="1" applyBorder="1" applyAlignment="1">
      <alignment horizontal="justify" vertical="center" wrapText="1"/>
    </xf>
    <xf numFmtId="0" fontId="82" fillId="15" borderId="48" xfId="0" applyFont="1" applyFill="1" applyBorder="1" applyAlignment="1">
      <alignment horizontal="justify" vertical="center" wrapText="1"/>
    </xf>
    <xf numFmtId="0" fontId="83" fillId="15" borderId="19" xfId="0" applyFont="1" applyFill="1" applyBorder="1" applyAlignment="1">
      <alignment vertical="center" wrapText="1"/>
    </xf>
    <xf numFmtId="0" fontId="85" fillId="0" borderId="19" xfId="0" applyFont="1" applyBorder="1" applyAlignment="1">
      <alignment vertical="center" wrapText="1"/>
    </xf>
    <xf numFmtId="0" fontId="80" fillId="30" borderId="48" xfId="0" applyFont="1" applyFill="1" applyBorder="1" applyAlignment="1">
      <alignment horizontal="justify" vertical="center" wrapText="1"/>
    </xf>
    <xf numFmtId="0" fontId="78" fillId="30" borderId="48" xfId="0" applyFont="1" applyFill="1" applyBorder="1" applyAlignment="1">
      <alignment horizontal="justify" vertical="center" wrapText="1"/>
    </xf>
    <xf numFmtId="0" fontId="86" fillId="30" borderId="19" xfId="0" applyFont="1" applyFill="1" applyBorder="1" applyAlignment="1">
      <alignment vertical="center" wrapText="1"/>
    </xf>
    <xf numFmtId="0" fontId="85" fillId="15" borderId="48" xfId="0" applyFont="1" applyFill="1" applyBorder="1" applyAlignment="1">
      <alignment horizontal="justify" vertical="center" wrapText="1"/>
    </xf>
    <xf numFmtId="0" fontId="1" fillId="0" borderId="0" xfId="0" applyFont="1" applyAlignment="1">
      <alignment horizontal="left" vertical="top" wrapText="1"/>
    </xf>
    <xf numFmtId="0" fontId="59" fillId="18" borderId="0" xfId="14" applyBorder="1" applyAlignment="1">
      <alignment horizontal="left" vertical="top"/>
    </xf>
    <xf numFmtId="0" fontId="60" fillId="19" borderId="0" xfId="15" applyBorder="1" applyAlignment="1">
      <alignment horizontal="left" vertical="top"/>
    </xf>
    <xf numFmtId="0" fontId="61" fillId="20" borderId="0" xfId="16" applyBorder="1" applyAlignment="1">
      <alignment horizontal="left" vertical="top"/>
    </xf>
    <xf numFmtId="0" fontId="88" fillId="0" borderId="0" xfId="0" applyFont="1" applyAlignment="1">
      <alignment horizontal="left" vertical="center"/>
    </xf>
    <xf numFmtId="0" fontId="89" fillId="0" borderId="0" xfId="0" applyFont="1" applyAlignment="1">
      <alignment horizontal="center" vertical="center"/>
    </xf>
    <xf numFmtId="0" fontId="90" fillId="0" borderId="0" xfId="0" applyFont="1" applyAlignment="1">
      <alignment horizontal="center" vertical="center" wrapText="1"/>
    </xf>
    <xf numFmtId="0" fontId="89" fillId="0" borderId="0" xfId="0" applyFont="1" applyAlignment="1">
      <alignment horizontal="left" vertical="center"/>
    </xf>
    <xf numFmtId="0" fontId="97" fillId="0" borderId="17" xfId="0" applyFont="1" applyBorder="1" applyAlignment="1">
      <alignment horizontal="left" vertical="center"/>
    </xf>
    <xf numFmtId="10" fontId="98" fillId="0" borderId="17" xfId="0" applyNumberFormat="1" applyFont="1" applyBorder="1" applyAlignment="1">
      <alignment horizontal="center" vertical="center"/>
    </xf>
    <xf numFmtId="10" fontId="99" fillId="0" borderId="17" xfId="0" applyNumberFormat="1" applyFont="1" applyBorder="1" applyAlignment="1">
      <alignment horizontal="center" vertical="center" wrapText="1"/>
    </xf>
    <xf numFmtId="0" fontId="106" fillId="0" borderId="0" xfId="0" applyFont="1" applyAlignment="1">
      <alignment vertical="center" wrapText="1"/>
    </xf>
    <xf numFmtId="0" fontId="106" fillId="0" borderId="0" xfId="0" applyFont="1" applyAlignment="1">
      <alignment horizontal="center" vertical="center" wrapText="1"/>
    </xf>
    <xf numFmtId="0" fontId="94" fillId="22" borderId="13" xfId="0" applyFont="1" applyFill="1" applyBorder="1" applyAlignment="1">
      <alignment horizontal="center" vertical="center" wrapText="1"/>
    </xf>
    <xf numFmtId="0" fontId="94" fillId="0" borderId="0" xfId="0" applyFont="1" applyAlignment="1">
      <alignment vertical="center" wrapText="1"/>
    </xf>
    <xf numFmtId="0" fontId="94" fillId="0" borderId="0" xfId="0" applyFont="1" applyAlignment="1">
      <alignment horizontal="left" vertical="center" wrapText="1"/>
    </xf>
    <xf numFmtId="14" fontId="89" fillId="0" borderId="0" xfId="0" applyNumberFormat="1" applyFont="1" applyAlignment="1">
      <alignment horizontal="center" vertical="center"/>
    </xf>
    <xf numFmtId="0" fontId="94" fillId="0" borderId="13" xfId="0" applyFont="1" applyBorder="1" applyAlignment="1">
      <alignment vertical="center" wrapText="1"/>
    </xf>
    <xf numFmtId="0" fontId="94" fillId="6" borderId="23" xfId="0" applyFont="1" applyFill="1" applyBorder="1" applyAlignment="1">
      <alignment horizontal="left" vertical="center" wrapText="1"/>
    </xf>
    <xf numFmtId="0" fontId="94" fillId="6" borderId="23" xfId="0" applyFont="1" applyFill="1" applyBorder="1" applyAlignment="1">
      <alignment vertical="center" wrapText="1"/>
    </xf>
    <xf numFmtId="0" fontId="94" fillId="0" borderId="69" xfId="0" applyFont="1" applyBorder="1" applyAlignment="1">
      <alignment vertical="center" wrapText="1"/>
    </xf>
    <xf numFmtId="14" fontId="89" fillId="0" borderId="76" xfId="0" applyNumberFormat="1" applyFont="1" applyBorder="1" applyAlignment="1">
      <alignment horizontal="center" vertical="center"/>
    </xf>
    <xf numFmtId="0" fontId="97" fillId="0" borderId="59" xfId="0" applyFont="1" applyBorder="1" applyAlignment="1">
      <alignment horizontal="left" vertical="center"/>
    </xf>
    <xf numFmtId="10" fontId="99" fillId="0" borderId="60" xfId="0" applyNumberFormat="1" applyFont="1" applyBorder="1" applyAlignment="1">
      <alignment horizontal="center" vertical="center" wrapText="1"/>
    </xf>
    <xf numFmtId="0" fontId="94" fillId="0" borderId="0" xfId="0" applyFont="1" applyAlignment="1">
      <alignment horizontal="center" vertical="center" wrapText="1"/>
    </xf>
    <xf numFmtId="0" fontId="94" fillId="31" borderId="13" xfId="0" applyFont="1" applyFill="1" applyBorder="1" applyAlignment="1">
      <alignment horizontal="center" vertical="center" wrapText="1"/>
    </xf>
    <xf numFmtId="0" fontId="88" fillId="0" borderId="13" xfId="0" applyFont="1" applyBorder="1" applyAlignment="1">
      <alignment horizontal="center" vertical="center"/>
    </xf>
    <xf numFmtId="0" fontId="94" fillId="0" borderId="0" xfId="0" applyFont="1" applyAlignment="1">
      <alignment horizontal="left" vertical="top" wrapText="1"/>
    </xf>
    <xf numFmtId="0" fontId="88" fillId="0" borderId="0" xfId="0" applyFont="1" applyAlignment="1">
      <alignment vertical="center"/>
    </xf>
    <xf numFmtId="14" fontId="98" fillId="0" borderId="13" xfId="0" applyNumberFormat="1" applyFont="1" applyBorder="1" applyAlignment="1">
      <alignment vertical="center"/>
    </xf>
    <xf numFmtId="0" fontId="99" fillId="7" borderId="13" xfId="0" applyFont="1" applyFill="1" applyBorder="1" applyAlignment="1">
      <alignment horizontal="right" vertical="center" wrapText="1"/>
    </xf>
    <xf numFmtId="0" fontId="99" fillId="7" borderId="13" xfId="0" applyFont="1" applyFill="1" applyBorder="1" applyAlignment="1">
      <alignment horizontal="left" vertical="center"/>
    </xf>
    <xf numFmtId="0" fontId="98" fillId="0" borderId="13" xfId="0" applyFont="1" applyBorder="1" applyAlignment="1">
      <alignment horizontal="center" vertical="center"/>
    </xf>
    <xf numFmtId="0" fontId="115" fillId="7" borderId="13" xfId="0" applyFont="1" applyFill="1" applyBorder="1" applyAlignment="1">
      <alignment horizontal="left" vertical="center"/>
    </xf>
    <xf numFmtId="0" fontId="99" fillId="12" borderId="13" xfId="0" applyFont="1" applyFill="1" applyBorder="1" applyAlignment="1">
      <alignment horizontal="center" vertical="center"/>
    </xf>
    <xf numFmtId="0" fontId="99" fillId="12" borderId="13" xfId="0" applyFont="1" applyFill="1" applyBorder="1" applyAlignment="1">
      <alignment horizontal="center" vertical="center" wrapText="1"/>
    </xf>
    <xf numFmtId="0" fontId="99" fillId="12" borderId="24" xfId="0" applyFont="1" applyFill="1" applyBorder="1" applyAlignment="1">
      <alignment horizontal="center" vertical="center" wrapText="1"/>
    </xf>
    <xf numFmtId="0" fontId="88" fillId="0" borderId="13" xfId="0" applyFont="1" applyBorder="1" applyAlignment="1">
      <alignment vertical="center"/>
    </xf>
    <xf numFmtId="169" fontId="88" fillId="0" borderId="13" xfId="0" applyNumberFormat="1" applyFont="1" applyBorder="1" applyAlignment="1">
      <alignment vertical="center"/>
    </xf>
    <xf numFmtId="169" fontId="88" fillId="0" borderId="24" xfId="0" applyNumberFormat="1" applyFont="1" applyBorder="1" applyAlignment="1">
      <alignment vertical="center"/>
    </xf>
    <xf numFmtId="169" fontId="119" fillId="0" borderId="13" xfId="13" applyNumberFormat="1" applyFont="1" applyBorder="1" applyAlignment="1">
      <alignment vertical="center"/>
    </xf>
    <xf numFmtId="169" fontId="119" fillId="0" borderId="24" xfId="0" applyNumberFormat="1" applyFont="1" applyBorder="1" applyAlignment="1">
      <alignment vertical="center"/>
    </xf>
    <xf numFmtId="0" fontId="99" fillId="0" borderId="0" xfId="0" applyFont="1" applyAlignment="1">
      <alignment horizontal="center" vertical="center"/>
    </xf>
    <xf numFmtId="0" fontId="99" fillId="0" borderId="0" xfId="0" applyFont="1" applyAlignment="1">
      <alignment vertical="center"/>
    </xf>
    <xf numFmtId="0" fontId="88" fillId="0" borderId="0" xfId="0" applyFont="1" applyAlignment="1">
      <alignment horizontal="center" vertical="center"/>
    </xf>
    <xf numFmtId="0" fontId="99" fillId="0" borderId="0" xfId="0" applyFont="1" applyAlignment="1">
      <alignment horizontal="left" vertical="center"/>
    </xf>
    <xf numFmtId="169" fontId="88" fillId="0" borderId="0" xfId="0" applyNumberFormat="1" applyFont="1" applyAlignment="1">
      <alignment horizontal="center" vertical="center"/>
    </xf>
    <xf numFmtId="169" fontId="88" fillId="0" borderId="0" xfId="3" applyNumberFormat="1" applyFont="1" applyFill="1" applyBorder="1" applyAlignment="1">
      <alignment horizontal="center" vertical="center"/>
    </xf>
    <xf numFmtId="9" fontId="88" fillId="0" borderId="0" xfId="2" applyFont="1" applyFill="1" applyBorder="1" applyAlignment="1">
      <alignment horizontal="center" vertical="center"/>
    </xf>
    <xf numFmtId="0" fontId="99" fillId="12" borderId="15" xfId="0" applyFont="1" applyFill="1" applyBorder="1" applyAlignment="1">
      <alignment horizontal="center" vertical="center"/>
    </xf>
    <xf numFmtId="0" fontId="99" fillId="12" borderId="15" xfId="0" applyFont="1" applyFill="1" applyBorder="1" applyAlignment="1">
      <alignment horizontal="center" vertical="center" wrapText="1"/>
    </xf>
    <xf numFmtId="0" fontId="88" fillId="0" borderId="13" xfId="0" applyFont="1" applyBorder="1" applyAlignment="1">
      <alignment vertical="center" wrapText="1"/>
    </xf>
    <xf numFmtId="3" fontId="88" fillId="0" borderId="13" xfId="0" applyNumberFormat="1" applyFont="1" applyBorder="1" applyAlignment="1">
      <alignment vertical="center"/>
    </xf>
    <xf numFmtId="3" fontId="88" fillId="0" borderId="24" xfId="0" applyNumberFormat="1" applyFont="1" applyBorder="1" applyAlignment="1">
      <alignment vertical="center"/>
    </xf>
    <xf numFmtId="0" fontId="88" fillId="0" borderId="53" xfId="0" applyFont="1" applyBorder="1" applyAlignment="1">
      <alignment vertical="center"/>
    </xf>
    <xf numFmtId="3" fontId="88" fillId="0" borderId="53" xfId="0" applyNumberFormat="1" applyFont="1" applyBorder="1" applyAlignment="1">
      <alignment vertical="center"/>
    </xf>
    <xf numFmtId="3" fontId="88" fillId="0" borderId="54" xfId="0" applyNumberFormat="1" applyFont="1" applyBorder="1" applyAlignment="1">
      <alignment vertical="center"/>
    </xf>
    <xf numFmtId="0" fontId="99" fillId="12" borderId="64" xfId="0" applyFont="1" applyFill="1" applyBorder="1" applyAlignment="1">
      <alignment horizontal="center" vertical="center"/>
    </xf>
    <xf numFmtId="0" fontId="99" fillId="12" borderId="38" xfId="0" applyFont="1" applyFill="1" applyBorder="1" applyAlignment="1">
      <alignment horizontal="center" vertical="center"/>
    </xf>
    <xf numFmtId="0" fontId="99" fillId="12" borderId="38" xfId="0" applyFont="1" applyFill="1" applyBorder="1" applyAlignment="1">
      <alignment horizontal="center" vertical="center" wrapText="1"/>
    </xf>
    <xf numFmtId="0" fontId="99" fillId="12" borderId="65" xfId="0" applyFont="1" applyFill="1" applyBorder="1" applyAlignment="1">
      <alignment horizontal="center" vertical="center" wrapText="1"/>
    </xf>
    <xf numFmtId="0" fontId="88" fillId="0" borderId="23" xfId="0" quotePrefix="1" applyFont="1" applyBorder="1" applyAlignment="1">
      <alignment horizontal="left" vertical="center" wrapText="1"/>
    </xf>
    <xf numFmtId="171" fontId="88" fillId="0" borderId="13" xfId="3" applyNumberFormat="1" applyFont="1" applyBorder="1" applyAlignment="1">
      <alignment vertical="center"/>
    </xf>
    <xf numFmtId="171" fontId="88" fillId="0" borderId="13" xfId="0" applyNumberFormat="1" applyFont="1" applyBorder="1" applyAlignment="1">
      <alignment vertical="center"/>
    </xf>
    <xf numFmtId="171" fontId="88" fillId="0" borderId="24" xfId="13" applyNumberFormat="1" applyFont="1" applyBorder="1" applyAlignment="1">
      <alignment vertical="center"/>
    </xf>
    <xf numFmtId="171" fontId="119" fillId="0" borderId="13" xfId="13" applyNumberFormat="1" applyFont="1" applyBorder="1" applyAlignment="1">
      <alignment vertical="center"/>
    </xf>
    <xf numFmtId="171" fontId="119" fillId="0" borderId="24" xfId="13" applyNumberFormat="1" applyFont="1" applyBorder="1" applyAlignment="1">
      <alignment vertical="center"/>
    </xf>
    <xf numFmtId="3" fontId="88" fillId="0" borderId="24" xfId="0" applyNumberFormat="1" applyFont="1" applyBorder="1" applyAlignment="1">
      <alignment horizontal="center" vertical="center"/>
    </xf>
    <xf numFmtId="3" fontId="88" fillId="0" borderId="32" xfId="0" applyNumberFormat="1" applyFont="1" applyBorder="1" applyAlignment="1">
      <alignment horizontal="center" vertical="center"/>
    </xf>
    <xf numFmtId="0" fontId="116" fillId="0" borderId="0" xfId="0" applyFont="1" applyAlignment="1">
      <alignment horizontal="left" vertical="center" wrapText="1"/>
    </xf>
    <xf numFmtId="0" fontId="109" fillId="0" borderId="0" xfId="0" applyFont="1" applyAlignment="1">
      <alignment vertical="center" wrapText="1"/>
    </xf>
    <xf numFmtId="1" fontId="98" fillId="0" borderId="13" xfId="0" applyNumberFormat="1" applyFont="1" applyBorder="1" applyAlignment="1">
      <alignment horizontal="center" vertical="center"/>
    </xf>
    <xf numFmtId="0" fontId="99" fillId="7" borderId="13" xfId="0" applyFont="1" applyFill="1" applyBorder="1" applyAlignment="1">
      <alignment horizontal="right" vertical="center"/>
    </xf>
    <xf numFmtId="0" fontId="99" fillId="7" borderId="13" xfId="0" applyFont="1" applyFill="1" applyBorder="1" applyAlignment="1">
      <alignment vertical="center" wrapText="1"/>
    </xf>
    <xf numFmtId="0" fontId="108" fillId="0" borderId="0" xfId="0" applyFont="1" applyAlignment="1">
      <alignment horizontal="left" vertical="center"/>
    </xf>
    <xf numFmtId="0" fontId="94" fillId="21" borderId="70" xfId="0" applyFont="1" applyFill="1" applyBorder="1" applyAlignment="1">
      <alignment horizontal="left" vertical="center" wrapText="1"/>
    </xf>
    <xf numFmtId="0" fontId="94" fillId="21" borderId="21" xfId="0" applyFont="1" applyFill="1" applyBorder="1" applyAlignment="1">
      <alignment horizontal="left" vertical="center" wrapText="1"/>
    </xf>
    <xf numFmtId="0" fontId="94" fillId="21" borderId="71" xfId="0" applyFont="1" applyFill="1" applyBorder="1" applyAlignment="1">
      <alignment horizontal="left" vertical="center" wrapText="1"/>
    </xf>
    <xf numFmtId="0" fontId="128" fillId="0" borderId="0" xfId="0" applyFont="1" applyAlignment="1">
      <alignment horizontal="left" vertical="center"/>
    </xf>
    <xf numFmtId="0" fontId="129" fillId="0" borderId="0" xfId="1" applyFont="1" applyAlignment="1">
      <alignment horizontal="right" vertical="top"/>
    </xf>
    <xf numFmtId="0" fontId="130" fillId="0" borderId="0" xfId="0" applyFont="1" applyAlignment="1">
      <alignment horizontal="left" vertical="center"/>
    </xf>
    <xf numFmtId="0" fontId="131" fillId="0" borderId="13" xfId="0" applyFont="1" applyBorder="1" applyAlignment="1">
      <alignment horizontal="left" vertical="center"/>
    </xf>
    <xf numFmtId="0" fontId="59" fillId="18" borderId="0" xfId="14" applyAlignment="1">
      <alignment horizontal="left" vertical="top"/>
    </xf>
    <xf numFmtId="0" fontId="60" fillId="19" borderId="0" xfId="15" applyAlignment="1">
      <alignment horizontal="left" vertical="top"/>
    </xf>
    <xf numFmtId="0" fontId="61" fillId="20" borderId="0" xfId="16" applyAlignment="1">
      <alignment horizontal="left" vertical="top"/>
    </xf>
    <xf numFmtId="0" fontId="93" fillId="0" borderId="13" xfId="0" applyFont="1" applyBorder="1" applyAlignment="1">
      <alignment horizontal="center" vertical="center" wrapText="1"/>
    </xf>
    <xf numFmtId="0" fontId="93" fillId="22" borderId="13" xfId="0" applyFont="1" applyFill="1" applyBorder="1" applyAlignment="1">
      <alignment horizontal="center" vertical="center" wrapText="1"/>
    </xf>
    <xf numFmtId="0" fontId="107" fillId="0" borderId="0" xfId="0" applyFont="1" applyAlignment="1">
      <alignment horizontal="center" vertical="center" wrapText="1"/>
    </xf>
    <xf numFmtId="0" fontId="93" fillId="0" borderId="53" xfId="0" applyFont="1" applyBorder="1" applyAlignment="1">
      <alignment horizontal="center" vertical="center" wrapText="1"/>
    </xf>
    <xf numFmtId="170" fontId="107" fillId="0" borderId="13" xfId="3" applyNumberFormat="1" applyFont="1" applyFill="1" applyBorder="1" applyAlignment="1">
      <alignment vertical="center" wrapText="1"/>
    </xf>
    <xf numFmtId="166" fontId="93" fillId="22" borderId="13" xfId="0" applyNumberFormat="1" applyFont="1" applyFill="1" applyBorder="1" applyAlignment="1">
      <alignment horizontal="center" vertical="center" wrapText="1"/>
    </xf>
    <xf numFmtId="0" fontId="107" fillId="14" borderId="13" xfId="0" applyFont="1" applyFill="1" applyBorder="1" applyAlignment="1">
      <alignment horizontal="center" vertical="center" wrapText="1"/>
    </xf>
    <xf numFmtId="44" fontId="107" fillId="0" borderId="13" xfId="3" applyFont="1" applyFill="1" applyBorder="1" applyAlignment="1">
      <alignment vertical="center" wrapText="1"/>
    </xf>
    <xf numFmtId="168" fontId="107" fillId="0" borderId="13" xfId="0" applyNumberFormat="1" applyFont="1" applyBorder="1" applyAlignment="1">
      <alignment vertical="center" wrapText="1"/>
    </xf>
    <xf numFmtId="0" fontId="93" fillId="14" borderId="13" xfId="0" applyFont="1" applyFill="1" applyBorder="1" applyAlignment="1">
      <alignment horizontal="center" vertical="center" wrapText="1"/>
    </xf>
    <xf numFmtId="0" fontId="93" fillId="14" borderId="13" xfId="0" applyFont="1" applyFill="1" applyBorder="1" applyAlignment="1">
      <alignment vertical="center" wrapText="1"/>
    </xf>
    <xf numFmtId="166" fontId="107" fillId="0" borderId="13" xfId="0" applyNumberFormat="1" applyFont="1" applyBorder="1" applyAlignment="1">
      <alignment vertical="center" wrapText="1"/>
    </xf>
    <xf numFmtId="170" fontId="107" fillId="0" borderId="13" xfId="0" applyNumberFormat="1" applyFont="1" applyBorder="1" applyAlignment="1">
      <alignment vertical="center" wrapText="1"/>
    </xf>
    <xf numFmtId="0" fontId="104" fillId="0" borderId="0" xfId="0" applyFont="1" applyAlignment="1">
      <alignment vertical="center" wrapText="1"/>
    </xf>
    <xf numFmtId="0" fontId="104" fillId="0" borderId="76" xfId="0" applyFont="1" applyBorder="1" applyAlignment="1">
      <alignment vertical="center" wrapText="1"/>
    </xf>
    <xf numFmtId="0" fontId="118" fillId="6" borderId="13" xfId="0" applyFont="1" applyFill="1" applyBorder="1" applyAlignment="1">
      <alignment horizontal="center" vertical="center" wrapText="1"/>
    </xf>
    <xf numFmtId="0" fontId="93" fillId="0" borderId="69" xfId="0" applyFont="1" applyBorder="1" applyAlignment="1">
      <alignment horizontal="center" vertical="center" wrapText="1"/>
    </xf>
    <xf numFmtId="0" fontId="93" fillId="0" borderId="0" xfId="0" applyFont="1" applyAlignment="1">
      <alignment horizontal="center" vertical="center" wrapText="1"/>
    </xf>
    <xf numFmtId="0" fontId="134" fillId="22" borderId="23" xfId="0" applyFont="1" applyFill="1" applyBorder="1" applyAlignment="1">
      <alignment horizontal="center" vertical="center"/>
    </xf>
    <xf numFmtId="0" fontId="134" fillId="22" borderId="13" xfId="0" applyFont="1" applyFill="1" applyBorder="1" applyAlignment="1">
      <alignment horizontal="center" vertical="center"/>
    </xf>
    <xf numFmtId="0" fontId="93" fillId="22" borderId="13" xfId="0" applyFont="1" applyFill="1" applyBorder="1" applyAlignment="1">
      <alignment horizontal="center" vertical="center" wrapText="1"/>
    </xf>
    <xf numFmtId="0" fontId="93" fillId="22" borderId="24" xfId="0" applyFont="1" applyFill="1" applyBorder="1" applyAlignment="1">
      <alignment horizontal="center" vertical="center" wrapText="1"/>
    </xf>
    <xf numFmtId="0" fontId="88" fillId="0" borderId="23" xfId="0" applyFont="1" applyBorder="1" applyAlignment="1">
      <alignment horizontal="left" vertical="center" wrapText="1"/>
    </xf>
    <xf numFmtId="0" fontId="88" fillId="0" borderId="13" xfId="0" applyFont="1" applyBorder="1" applyAlignment="1">
      <alignment horizontal="left" vertical="center" wrapText="1"/>
    </xf>
    <xf numFmtId="170" fontId="107" fillId="0" borderId="15" xfId="0" applyNumberFormat="1" applyFont="1" applyBorder="1" applyAlignment="1">
      <alignment horizontal="center" vertical="center" wrapText="1"/>
    </xf>
    <xf numFmtId="170" fontId="107" fillId="0" borderId="16" xfId="0" applyNumberFormat="1" applyFont="1" applyBorder="1" applyAlignment="1">
      <alignment horizontal="center" vertical="center" wrapText="1"/>
    </xf>
    <xf numFmtId="0" fontId="107" fillId="0" borderId="13" xfId="0" applyFont="1" applyBorder="1" applyAlignment="1">
      <alignment horizontal="center" vertical="center" wrapText="1"/>
    </xf>
    <xf numFmtId="168" fontId="107" fillId="0" borderId="13" xfId="0" applyNumberFormat="1" applyFont="1" applyBorder="1" applyAlignment="1">
      <alignment horizontal="center" vertical="center" wrapText="1"/>
    </xf>
    <xf numFmtId="44" fontId="107" fillId="0" borderId="13" xfId="3" applyFont="1" applyFill="1" applyBorder="1" applyAlignment="1">
      <alignment horizontal="center" vertical="center" wrapText="1"/>
    </xf>
    <xf numFmtId="0" fontId="93" fillId="22" borderId="13" xfId="0" applyFont="1" applyFill="1" applyBorder="1" applyAlignment="1">
      <alignment horizontal="right" vertical="center" wrapText="1"/>
    </xf>
    <xf numFmtId="170" fontId="93" fillId="0" borderId="13" xfId="0" applyNumberFormat="1" applyFont="1" applyBorder="1" applyAlignment="1">
      <alignment horizontal="center" vertical="center" wrapText="1"/>
    </xf>
    <xf numFmtId="0" fontId="108" fillId="0" borderId="13" xfId="0" applyFont="1" applyBorder="1" applyAlignment="1">
      <alignment horizontal="left" vertical="center" wrapText="1"/>
    </xf>
    <xf numFmtId="0" fontId="108" fillId="0" borderId="24" xfId="0" applyFont="1" applyBorder="1" applyAlignment="1">
      <alignment horizontal="left" vertical="center" wrapText="1"/>
    </xf>
    <xf numFmtId="0" fontId="112" fillId="0" borderId="23" xfId="0" applyFont="1" applyBorder="1" applyAlignment="1">
      <alignment horizontal="center" vertical="center" wrapText="1"/>
    </xf>
    <xf numFmtId="0" fontId="112" fillId="0" borderId="13" xfId="0" applyFont="1" applyBorder="1" applyAlignment="1">
      <alignment horizontal="center" vertical="center" wrapText="1"/>
    </xf>
    <xf numFmtId="0" fontId="112" fillId="0" borderId="24" xfId="0" applyFont="1" applyBorder="1" applyAlignment="1">
      <alignment horizontal="center" vertical="center" wrapText="1"/>
    </xf>
    <xf numFmtId="0" fontId="94" fillId="0" borderId="0" xfId="0" applyFont="1" applyAlignment="1">
      <alignment horizontal="center" vertical="center" wrapText="1"/>
    </xf>
    <xf numFmtId="0" fontId="88" fillId="0" borderId="13" xfId="0" applyFont="1" applyBorder="1" applyAlignment="1">
      <alignment horizontal="center" vertical="center"/>
    </xf>
    <xf numFmtId="0" fontId="101" fillId="0" borderId="23" xfId="0" applyFont="1" applyBorder="1" applyAlignment="1">
      <alignment horizontal="left" vertical="center" wrapText="1"/>
    </xf>
    <xf numFmtId="0" fontId="101" fillId="0" borderId="13" xfId="0" applyFont="1" applyBorder="1" applyAlignment="1">
      <alignment horizontal="left" vertical="center" wrapText="1"/>
    </xf>
    <xf numFmtId="0" fontId="101" fillId="0" borderId="24" xfId="0" applyFont="1" applyBorder="1" applyAlignment="1">
      <alignment horizontal="left" vertical="center" wrapText="1"/>
    </xf>
    <xf numFmtId="0" fontId="94" fillId="6" borderId="23" xfId="0" applyFont="1" applyFill="1" applyBorder="1" applyAlignment="1">
      <alignment horizontal="left" vertical="center" wrapText="1"/>
    </xf>
    <xf numFmtId="0" fontId="94" fillId="6" borderId="13" xfId="0" applyFont="1" applyFill="1" applyBorder="1" applyAlignment="1">
      <alignment horizontal="left" vertical="center" wrapText="1"/>
    </xf>
    <xf numFmtId="14" fontId="89" fillId="0" borderId="13" xfId="0" applyNumberFormat="1" applyFont="1" applyBorder="1" applyAlignment="1">
      <alignment horizontal="center" vertical="center"/>
    </xf>
    <xf numFmtId="170" fontId="107" fillId="0" borderId="13" xfId="3" applyNumberFormat="1" applyFont="1" applyFill="1" applyBorder="1" applyAlignment="1">
      <alignment horizontal="center" vertical="center" wrapText="1"/>
    </xf>
    <xf numFmtId="170" fontId="107" fillId="0" borderId="13" xfId="0" applyNumberFormat="1" applyFont="1" applyBorder="1" applyAlignment="1">
      <alignment horizontal="center" vertical="center" wrapText="1"/>
    </xf>
    <xf numFmtId="0" fontId="87" fillId="33" borderId="22" xfId="0" applyFont="1" applyFill="1" applyBorder="1" applyAlignment="1">
      <alignment horizontal="center" vertical="center" wrapText="1"/>
    </xf>
    <xf numFmtId="0" fontId="87" fillId="33" borderId="51" xfId="0" applyFont="1" applyFill="1" applyBorder="1" applyAlignment="1">
      <alignment horizontal="center" vertical="center" wrapText="1"/>
    </xf>
    <xf numFmtId="0" fontId="87" fillId="33" borderId="31" xfId="0" applyFont="1" applyFill="1" applyBorder="1" applyAlignment="1">
      <alignment horizontal="center" vertical="center" wrapText="1"/>
    </xf>
    <xf numFmtId="0" fontId="97" fillId="6" borderId="23" xfId="0" applyFont="1" applyFill="1" applyBorder="1" applyAlignment="1">
      <alignment horizontal="left" vertical="center"/>
    </xf>
    <xf numFmtId="0" fontId="97" fillId="6" borderId="13" xfId="0" applyFont="1" applyFill="1" applyBorder="1" applyAlignment="1">
      <alignment horizontal="left" vertical="center"/>
    </xf>
    <xf numFmtId="10" fontId="122" fillId="0" borderId="13" xfId="0" applyNumberFormat="1" applyFont="1" applyBorder="1" applyAlignment="1">
      <alignment horizontal="center" vertical="center"/>
    </xf>
    <xf numFmtId="10" fontId="99" fillId="0" borderId="13" xfId="0" applyNumberFormat="1" applyFont="1" applyBorder="1" applyAlignment="1">
      <alignment horizontal="center" vertical="center" wrapText="1"/>
    </xf>
    <xf numFmtId="10" fontId="99" fillId="0" borderId="24" xfId="0" applyNumberFormat="1" applyFont="1" applyBorder="1" applyAlignment="1">
      <alignment horizontal="center" vertical="center" wrapText="1"/>
    </xf>
    <xf numFmtId="14" fontId="89" fillId="0" borderId="24" xfId="0" applyNumberFormat="1" applyFont="1" applyBorder="1" applyAlignment="1">
      <alignment horizontal="center" vertical="center"/>
    </xf>
    <xf numFmtId="0" fontId="87" fillId="33" borderId="13" xfId="0" applyFont="1" applyFill="1" applyBorder="1" applyAlignment="1">
      <alignment horizontal="center" vertical="center" wrapText="1"/>
    </xf>
    <xf numFmtId="0" fontId="94" fillId="22" borderId="13" xfId="0" applyFont="1" applyFill="1" applyBorder="1" applyAlignment="1">
      <alignment horizontal="center" vertical="center" wrapText="1"/>
    </xf>
    <xf numFmtId="166" fontId="107" fillId="0" borderId="13" xfId="0" applyNumberFormat="1" applyFont="1" applyBorder="1" applyAlignment="1">
      <alignment horizontal="center" vertical="center" wrapText="1"/>
    </xf>
    <xf numFmtId="166" fontId="93" fillId="22" borderId="13" xfId="0" applyNumberFormat="1" applyFont="1" applyFill="1" applyBorder="1" applyAlignment="1">
      <alignment horizontal="center" vertical="center" wrapText="1"/>
    </xf>
    <xf numFmtId="167" fontId="107" fillId="0" borderId="13" xfId="0" applyNumberFormat="1" applyFont="1" applyBorder="1" applyAlignment="1">
      <alignment horizontal="center" vertical="center" wrapText="1"/>
    </xf>
    <xf numFmtId="166" fontId="95" fillId="0" borderId="0" xfId="0" applyNumberFormat="1" applyFont="1" applyAlignment="1">
      <alignment horizontal="center" vertical="center" wrapText="1"/>
    </xf>
    <xf numFmtId="0" fontId="94" fillId="31" borderId="13" xfId="0" applyFont="1" applyFill="1" applyBorder="1" applyAlignment="1">
      <alignment horizontal="center" vertical="center" wrapText="1"/>
    </xf>
    <xf numFmtId="0" fontId="94" fillId="31" borderId="24" xfId="0" applyFont="1" applyFill="1" applyBorder="1" applyAlignment="1">
      <alignment horizontal="center" vertical="center" wrapText="1"/>
    </xf>
    <xf numFmtId="0" fontId="103" fillId="0" borderId="23" xfId="0" applyFont="1" applyBorder="1" applyAlignment="1">
      <alignment horizontal="left" vertical="center" wrapText="1"/>
    </xf>
    <xf numFmtId="0" fontId="103" fillId="0" borderId="13" xfId="0" applyFont="1" applyBorder="1" applyAlignment="1">
      <alignment horizontal="left" vertical="center" wrapText="1"/>
    </xf>
    <xf numFmtId="0" fontId="107" fillId="0" borderId="13" xfId="0" applyFont="1" applyBorder="1" applyAlignment="1">
      <alignment vertical="center" wrapText="1"/>
    </xf>
    <xf numFmtId="0" fontId="107" fillId="0" borderId="24" xfId="0" applyFont="1" applyBorder="1" applyAlignment="1">
      <alignment vertical="center" wrapText="1"/>
    </xf>
    <xf numFmtId="0" fontId="95" fillId="0" borderId="53" xfId="0" applyFont="1" applyBorder="1" applyAlignment="1">
      <alignment horizontal="center" vertical="center" wrapText="1"/>
    </xf>
    <xf numFmtId="0" fontId="93" fillId="0" borderId="53" xfId="0" applyFont="1" applyBorder="1" applyAlignment="1">
      <alignment horizontal="left" vertical="top" wrapText="1"/>
    </xf>
    <xf numFmtId="0" fontId="93" fillId="0" borderId="54" xfId="0" applyFont="1" applyBorder="1" applyAlignment="1">
      <alignment horizontal="left" vertical="top" wrapText="1"/>
    </xf>
    <xf numFmtId="0" fontId="135" fillId="0" borderId="13" xfId="0" applyFont="1" applyBorder="1" applyAlignment="1">
      <alignment horizontal="center" vertical="center" wrapText="1"/>
    </xf>
    <xf numFmtId="0" fontId="135" fillId="0" borderId="24" xfId="0" applyFont="1" applyBorder="1" applyAlignment="1">
      <alignment horizontal="center" vertical="center" wrapText="1"/>
    </xf>
    <xf numFmtId="0" fontId="94" fillId="0" borderId="23" xfId="0" applyFont="1" applyBorder="1" applyAlignment="1">
      <alignment horizontal="center" vertical="center" wrapText="1"/>
    </xf>
    <xf numFmtId="0" fontId="94" fillId="0" borderId="13" xfId="0" applyFont="1" applyBorder="1" applyAlignment="1">
      <alignment horizontal="center" vertical="center" wrapText="1"/>
    </xf>
    <xf numFmtId="0" fontId="94" fillId="0" borderId="24" xfId="0" applyFont="1" applyBorder="1" applyAlignment="1">
      <alignment horizontal="center" vertical="center" wrapText="1"/>
    </xf>
    <xf numFmtId="0" fontId="94" fillId="6" borderId="52" xfId="0" applyFont="1" applyFill="1" applyBorder="1" applyAlignment="1">
      <alignment horizontal="left" vertical="center" wrapText="1"/>
    </xf>
    <xf numFmtId="0" fontId="94" fillId="6" borderId="53" xfId="0" applyFont="1" applyFill="1" applyBorder="1" applyAlignment="1">
      <alignment horizontal="left" vertical="center" wrapText="1"/>
    </xf>
    <xf numFmtId="49" fontId="107" fillId="0" borderId="13" xfId="0" applyNumberFormat="1" applyFont="1" applyBorder="1" applyAlignment="1">
      <alignment horizontal="center" vertical="center" wrapText="1"/>
    </xf>
    <xf numFmtId="1" fontId="108" fillId="0" borderId="13" xfId="0" applyNumberFormat="1" applyFont="1" applyBorder="1" applyAlignment="1">
      <alignment horizontal="center" vertical="center" shrinkToFit="1"/>
    </xf>
    <xf numFmtId="1" fontId="108" fillId="0" borderId="24" xfId="0" applyNumberFormat="1" applyFont="1" applyBorder="1" applyAlignment="1">
      <alignment horizontal="center" vertical="center" shrinkToFit="1"/>
    </xf>
    <xf numFmtId="0" fontId="93" fillId="6" borderId="13" xfId="0" applyFont="1" applyFill="1" applyBorder="1" applyAlignment="1">
      <alignment horizontal="center" vertical="center" wrapText="1"/>
    </xf>
    <xf numFmtId="0" fontId="93" fillId="6" borderId="24" xfId="0" applyFont="1" applyFill="1" applyBorder="1" applyAlignment="1">
      <alignment horizontal="center" vertical="center" wrapText="1"/>
    </xf>
    <xf numFmtId="0" fontId="87" fillId="32" borderId="22" xfId="0" applyFont="1" applyFill="1" applyBorder="1" applyAlignment="1">
      <alignment horizontal="center" vertical="center" wrapText="1"/>
    </xf>
    <xf numFmtId="0" fontId="87" fillId="32" borderId="51" xfId="0" applyFont="1" applyFill="1" applyBorder="1" applyAlignment="1">
      <alignment horizontal="center" vertical="center" wrapText="1"/>
    </xf>
    <xf numFmtId="0" fontId="87" fillId="32" borderId="31" xfId="0" applyFont="1" applyFill="1" applyBorder="1" applyAlignment="1">
      <alignment horizontal="center" vertical="center" wrapText="1"/>
    </xf>
    <xf numFmtId="0" fontId="90" fillId="0" borderId="69" xfId="0" applyFont="1" applyBorder="1" applyAlignment="1">
      <alignment horizontal="center" vertical="center" wrapText="1"/>
    </xf>
    <xf numFmtId="0" fontId="90" fillId="0" borderId="0" xfId="0" applyFont="1" applyAlignment="1">
      <alignment horizontal="center" vertical="center" wrapText="1"/>
    </xf>
    <xf numFmtId="0" fontId="90" fillId="0" borderId="76" xfId="0" applyFont="1" applyBorder="1" applyAlignment="1">
      <alignment horizontal="center" vertical="center" wrapText="1"/>
    </xf>
    <xf numFmtId="14" fontId="88" fillId="0" borderId="13" xfId="0" applyNumberFormat="1" applyFont="1" applyBorder="1" applyAlignment="1">
      <alignment horizontal="center" vertical="center"/>
    </xf>
    <xf numFmtId="14" fontId="88" fillId="0" borderId="24" xfId="0" applyNumberFormat="1" applyFont="1" applyBorder="1" applyAlignment="1">
      <alignment horizontal="center" vertical="center"/>
    </xf>
    <xf numFmtId="0" fontId="124" fillId="0" borderId="22" xfId="0" applyFont="1" applyBorder="1" applyAlignment="1">
      <alignment horizontal="center" vertical="center" wrapText="1"/>
    </xf>
    <xf numFmtId="0" fontId="124" fillId="0" borderId="52" xfId="0" applyFont="1" applyBorder="1" applyAlignment="1">
      <alignment horizontal="center" vertical="center" wrapText="1"/>
    </xf>
    <xf numFmtId="1" fontId="125" fillId="0" borderId="51" xfId="0" applyNumberFormat="1" applyFont="1" applyBorder="1" applyAlignment="1">
      <alignment horizontal="center" vertical="center" shrinkToFit="1"/>
    </xf>
    <xf numFmtId="1" fontId="125" fillId="0" borderId="53" xfId="0" applyNumberFormat="1" applyFont="1" applyBorder="1" applyAlignment="1">
      <alignment horizontal="center" vertical="center" shrinkToFit="1"/>
    </xf>
    <xf numFmtId="0" fontId="124" fillId="6" borderId="78" xfId="0" applyFont="1" applyFill="1" applyBorder="1" applyAlignment="1">
      <alignment horizontal="center" vertical="center" wrapText="1"/>
    </xf>
    <xf numFmtId="0" fontId="124" fillId="6" borderId="79" xfId="0" applyFont="1" applyFill="1" applyBorder="1" applyAlignment="1">
      <alignment horizontal="center" vertical="center" wrapText="1"/>
    </xf>
    <xf numFmtId="0" fontId="124" fillId="6" borderId="80" xfId="0" applyFont="1" applyFill="1" applyBorder="1" applyAlignment="1">
      <alignment horizontal="center" vertical="center" wrapText="1"/>
    </xf>
    <xf numFmtId="0" fontId="124" fillId="6" borderId="81" xfId="0" applyFont="1" applyFill="1" applyBorder="1" applyAlignment="1">
      <alignment horizontal="center" vertical="center" wrapText="1"/>
    </xf>
    <xf numFmtId="14" fontId="126" fillId="0" borderId="67" xfId="0" applyNumberFormat="1" applyFont="1" applyBorder="1" applyAlignment="1">
      <alignment horizontal="center" vertical="center" wrapText="1"/>
    </xf>
    <xf numFmtId="0" fontId="126" fillId="0" borderId="62" xfId="0" applyFont="1" applyBorder="1" applyAlignment="1">
      <alignment horizontal="center" vertical="center" wrapText="1"/>
    </xf>
    <xf numFmtId="0" fontId="126" fillId="0" borderId="63" xfId="0" applyFont="1" applyBorder="1" applyAlignment="1">
      <alignment horizontal="center" vertical="center" wrapText="1"/>
    </xf>
    <xf numFmtId="0" fontId="126" fillId="0" borderId="75" xfId="0" applyFont="1" applyBorder="1" applyAlignment="1">
      <alignment horizontal="center" vertical="center" wrapText="1"/>
    </xf>
    <xf numFmtId="0" fontId="134" fillId="6" borderId="23" xfId="0" applyFont="1" applyFill="1" applyBorder="1" applyAlignment="1">
      <alignment horizontal="center" vertical="center"/>
    </xf>
    <xf numFmtId="0" fontId="134" fillId="6" borderId="13" xfId="0" applyFont="1" applyFill="1" applyBorder="1" applyAlignment="1">
      <alignment horizontal="center" vertical="center"/>
    </xf>
    <xf numFmtId="0" fontId="93" fillId="0" borderId="23" xfId="0" applyFont="1" applyBorder="1" applyAlignment="1">
      <alignment horizontal="center" vertical="center" wrapText="1"/>
    </xf>
    <xf numFmtId="0" fontId="93" fillId="0" borderId="13" xfId="0" applyFont="1" applyBorder="1" applyAlignment="1">
      <alignment horizontal="center" vertical="center" wrapText="1"/>
    </xf>
    <xf numFmtId="0" fontId="104" fillId="0" borderId="13" xfId="0" applyFont="1" applyBorder="1" applyAlignment="1">
      <alignment horizontal="left" vertical="center" wrapText="1"/>
    </xf>
    <xf numFmtId="0" fontId="104" fillId="0" borderId="24" xfId="0" applyFont="1" applyBorder="1" applyAlignment="1">
      <alignment horizontal="left" vertical="center" wrapText="1"/>
    </xf>
    <xf numFmtId="0" fontId="104" fillId="0" borderId="13" xfId="0" applyFont="1" applyBorder="1" applyAlignment="1">
      <alignment vertical="center" wrapText="1"/>
    </xf>
    <xf numFmtId="0" fontId="104" fillId="0" borderId="24" xfId="0" applyFont="1" applyBorder="1" applyAlignment="1">
      <alignment vertical="center" wrapText="1"/>
    </xf>
    <xf numFmtId="0" fontId="127" fillId="0" borderId="57" xfId="11" applyFont="1" applyBorder="1" applyAlignment="1">
      <alignment horizontal="left" vertical="center" wrapText="1"/>
    </xf>
    <xf numFmtId="0" fontId="127" fillId="0" borderId="68" xfId="11" applyFont="1" applyBorder="1" applyAlignment="1">
      <alignment horizontal="left" vertical="center" wrapText="1"/>
    </xf>
    <xf numFmtId="0" fontId="127" fillId="0" borderId="48" xfId="11" applyFont="1" applyBorder="1" applyAlignment="1">
      <alignment horizontal="left" vertical="center" wrapText="1"/>
    </xf>
    <xf numFmtId="0" fontId="95" fillId="0" borderId="69" xfId="0" applyFont="1" applyBorder="1" applyAlignment="1">
      <alignment horizontal="left" vertical="center" wrapText="1"/>
    </xf>
    <xf numFmtId="0" fontId="95" fillId="0" borderId="0" xfId="0" applyFont="1" applyAlignment="1">
      <alignment horizontal="left" vertical="center" wrapText="1"/>
    </xf>
    <xf numFmtId="0" fontId="95" fillId="0" borderId="76" xfId="0" applyFont="1" applyBorder="1" applyAlignment="1">
      <alignment horizontal="left" vertical="center" wrapText="1"/>
    </xf>
    <xf numFmtId="0" fontId="89" fillId="0" borderId="20" xfId="0" applyFont="1" applyBorder="1" applyAlignment="1">
      <alignment horizontal="center" vertical="center"/>
    </xf>
    <xf numFmtId="0" fontId="89" fillId="0" borderId="21" xfId="0" applyFont="1" applyBorder="1" applyAlignment="1">
      <alignment horizontal="center" vertical="center"/>
    </xf>
    <xf numFmtId="0" fontId="89" fillId="0" borderId="41" xfId="0" applyFont="1" applyBorder="1" applyAlignment="1">
      <alignment horizontal="center" vertical="center"/>
    </xf>
    <xf numFmtId="0" fontId="89" fillId="0" borderId="25" xfId="0" applyFont="1" applyBorder="1" applyAlignment="1">
      <alignment horizontal="center" vertical="center"/>
    </xf>
    <xf numFmtId="0" fontId="89" fillId="0" borderId="0" xfId="0" applyFont="1" applyAlignment="1">
      <alignment horizontal="center" vertical="center"/>
    </xf>
    <xf numFmtId="0" fontId="89" fillId="0" borderId="14" xfId="0" applyFont="1" applyBorder="1" applyAlignment="1">
      <alignment horizontal="center" vertical="center"/>
    </xf>
    <xf numFmtId="0" fontId="89" fillId="0" borderId="13" xfId="0" applyFont="1" applyBorder="1" applyAlignment="1">
      <alignment horizontal="center" vertical="center"/>
    </xf>
    <xf numFmtId="0" fontId="132" fillId="7" borderId="13" xfId="0" applyFont="1" applyFill="1" applyBorder="1" applyAlignment="1">
      <alignment horizontal="center" vertical="center" wrapText="1"/>
    </xf>
    <xf numFmtId="0" fontId="133" fillId="7" borderId="13" xfId="0" applyFont="1" applyFill="1" applyBorder="1" applyAlignment="1">
      <alignment horizontal="center" vertical="center" wrapText="1"/>
    </xf>
    <xf numFmtId="0" fontId="94" fillId="6" borderId="26" xfId="0" applyFont="1" applyFill="1" applyBorder="1" applyAlignment="1">
      <alignment horizontal="left" vertical="center" wrapText="1"/>
    </xf>
    <xf numFmtId="0" fontId="94" fillId="6" borderId="64" xfId="0" applyFont="1" applyFill="1" applyBorder="1" applyAlignment="1">
      <alignment horizontal="left" vertical="center" wrapText="1"/>
    </xf>
    <xf numFmtId="0" fontId="107" fillId="0" borderId="24" xfId="0" applyFont="1" applyBorder="1" applyAlignment="1">
      <alignment horizontal="center" vertical="center" wrapText="1"/>
    </xf>
    <xf numFmtId="0" fontId="107" fillId="0" borderId="20" xfId="0" applyFont="1" applyBorder="1" applyAlignment="1">
      <alignment horizontal="center" vertical="center" wrapText="1"/>
    </xf>
    <xf numFmtId="0" fontId="107" fillId="0" borderId="21" xfId="0" applyFont="1" applyBorder="1" applyAlignment="1">
      <alignment horizontal="center" vertical="center" wrapText="1"/>
    </xf>
    <xf numFmtId="0" fontId="107" fillId="0" borderId="41" xfId="0" applyFont="1" applyBorder="1" applyAlignment="1">
      <alignment horizontal="center" vertical="center" wrapText="1"/>
    </xf>
    <xf numFmtId="0" fontId="107" fillId="0" borderId="45" xfId="0" applyFont="1" applyBorder="1" applyAlignment="1">
      <alignment horizontal="center" vertical="center" wrapText="1"/>
    </xf>
    <xf numFmtId="0" fontId="107" fillId="0" borderId="18" xfId="0" applyFont="1" applyBorder="1" applyAlignment="1">
      <alignment horizontal="center" vertical="center" wrapText="1"/>
    </xf>
    <xf numFmtId="0" fontId="107" fillId="0" borderId="46" xfId="0" applyFont="1" applyBorder="1" applyAlignment="1">
      <alignment horizontal="center" vertical="center" wrapText="1"/>
    </xf>
    <xf numFmtId="0" fontId="91" fillId="0" borderId="13" xfId="0" applyFont="1" applyBorder="1" applyAlignment="1">
      <alignment horizontal="center" vertical="center" wrapText="1"/>
    </xf>
    <xf numFmtId="0" fontId="87" fillId="33" borderId="66" xfId="0" applyFont="1" applyFill="1" applyBorder="1" applyAlignment="1">
      <alignment horizontal="center" vertical="center" wrapText="1"/>
    </xf>
    <xf numFmtId="0" fontId="87" fillId="33" borderId="55" xfId="0" applyFont="1" applyFill="1" applyBorder="1" applyAlignment="1">
      <alignment horizontal="center" vertical="center" wrapText="1"/>
    </xf>
    <xf numFmtId="0" fontId="87" fillId="33" borderId="56" xfId="0" applyFont="1" applyFill="1" applyBorder="1" applyAlignment="1">
      <alignment horizontal="center" vertical="center" wrapText="1"/>
    </xf>
    <xf numFmtId="1" fontId="93" fillId="0" borderId="13" xfId="0" applyNumberFormat="1" applyFont="1" applyBorder="1" applyAlignment="1">
      <alignment horizontal="center" vertical="center" wrapText="1"/>
    </xf>
    <xf numFmtId="1" fontId="93" fillId="0" borderId="24" xfId="0" applyNumberFormat="1" applyFont="1" applyBorder="1" applyAlignment="1">
      <alignment horizontal="center" vertical="center" wrapText="1"/>
    </xf>
    <xf numFmtId="0" fontId="93" fillId="22" borderId="59" xfId="0" applyFont="1" applyFill="1" applyBorder="1" applyAlignment="1">
      <alignment horizontal="center" vertical="center" wrapText="1"/>
    </xf>
    <xf numFmtId="0" fontId="93" fillId="22" borderId="17" xfId="0" applyFont="1" applyFill="1" applyBorder="1" applyAlignment="1">
      <alignment horizontal="center" vertical="center" wrapText="1"/>
    </xf>
    <xf numFmtId="0" fontId="93" fillId="22" borderId="16" xfId="0" applyFont="1" applyFill="1" applyBorder="1" applyAlignment="1">
      <alignment horizontal="center" vertical="center" wrapText="1"/>
    </xf>
    <xf numFmtId="0" fontId="93" fillId="17" borderId="15" xfId="0" applyFont="1" applyFill="1" applyBorder="1" applyAlignment="1">
      <alignment horizontal="center" vertical="center" wrapText="1"/>
    </xf>
    <xf numFmtId="0" fontId="93" fillId="17" borderId="17" xfId="0" applyFont="1" applyFill="1" applyBorder="1" applyAlignment="1">
      <alignment horizontal="center" vertical="center" wrapText="1"/>
    </xf>
    <xf numFmtId="0" fontId="93" fillId="17" borderId="60" xfId="0" applyFont="1" applyFill="1" applyBorder="1" applyAlignment="1">
      <alignment horizontal="center" vertical="center" wrapText="1"/>
    </xf>
    <xf numFmtId="0" fontId="107" fillId="0" borderId="59" xfId="0" applyFont="1" applyBorder="1" applyAlignment="1">
      <alignment horizontal="left" vertical="center" wrapText="1"/>
    </xf>
    <xf numFmtId="0" fontId="107" fillId="0" borderId="17" xfId="0" applyFont="1" applyBorder="1" applyAlignment="1">
      <alignment horizontal="left" vertical="center" wrapText="1"/>
    </xf>
    <xf numFmtId="0" fontId="107" fillId="0" borderId="60" xfId="0" applyFont="1" applyBorder="1" applyAlignment="1">
      <alignment horizontal="left" vertical="center" wrapText="1"/>
    </xf>
    <xf numFmtId="0" fontId="101" fillId="0" borderId="23" xfId="0" applyFont="1" applyBorder="1" applyAlignment="1">
      <alignment horizontal="center" vertical="center" wrapText="1"/>
    </xf>
    <xf numFmtId="0" fontId="101" fillId="0" borderId="13" xfId="0" applyFont="1" applyBorder="1" applyAlignment="1">
      <alignment horizontal="center" vertical="center" wrapText="1"/>
    </xf>
    <xf numFmtId="0" fontId="101" fillId="0" borderId="24" xfId="0" applyFont="1" applyBorder="1" applyAlignment="1">
      <alignment horizontal="center" vertical="center" wrapText="1"/>
    </xf>
    <xf numFmtId="0" fontId="104" fillId="0" borderId="52" xfId="0" applyFont="1" applyBorder="1" applyAlignment="1">
      <alignment horizontal="left" vertical="center" wrapText="1"/>
    </xf>
    <xf numFmtId="0" fontId="104" fillId="0" borderId="53" xfId="0" applyFont="1" applyBorder="1" applyAlignment="1">
      <alignment horizontal="left" vertical="center" wrapText="1"/>
    </xf>
    <xf numFmtId="0" fontId="104" fillId="0" borderId="54" xfId="0" applyFont="1" applyBorder="1" applyAlignment="1">
      <alignment horizontal="left" vertical="center" wrapText="1"/>
    </xf>
    <xf numFmtId="0" fontId="102" fillId="0" borderId="23" xfId="0" applyFont="1" applyBorder="1" applyAlignment="1">
      <alignment horizontal="left" vertical="center" wrapText="1"/>
    </xf>
    <xf numFmtId="0" fontId="102" fillId="0" borderId="13" xfId="0" applyFont="1" applyBorder="1" applyAlignment="1">
      <alignment horizontal="left" vertical="center" wrapText="1"/>
    </xf>
    <xf numFmtId="0" fontId="102" fillId="0" borderId="24" xfId="0" applyFont="1" applyBorder="1" applyAlignment="1">
      <alignment horizontal="left" vertical="center" wrapText="1"/>
    </xf>
    <xf numFmtId="0" fontId="100" fillId="31" borderId="23" xfId="0" applyFont="1" applyFill="1" applyBorder="1" applyAlignment="1">
      <alignment horizontal="center" vertical="center"/>
    </xf>
    <xf numFmtId="0" fontId="100" fillId="31" borderId="13" xfId="0" applyFont="1" applyFill="1" applyBorder="1" applyAlignment="1">
      <alignment horizontal="center" vertical="center"/>
    </xf>
    <xf numFmtId="49" fontId="107" fillId="14" borderId="23" xfId="0" applyNumberFormat="1" applyFont="1" applyFill="1" applyBorder="1" applyAlignment="1">
      <alignment horizontal="left" vertical="center" wrapText="1"/>
    </xf>
    <xf numFmtId="49" fontId="107" fillId="14" borderId="13" xfId="0" applyNumberFormat="1" applyFont="1" applyFill="1" applyBorder="1" applyAlignment="1">
      <alignment horizontal="left" vertical="center" wrapText="1"/>
    </xf>
    <xf numFmtId="49" fontId="107" fillId="14" borderId="24" xfId="0" applyNumberFormat="1" applyFont="1" applyFill="1" applyBorder="1" applyAlignment="1">
      <alignment horizontal="left" vertical="center" wrapText="1"/>
    </xf>
    <xf numFmtId="0" fontId="93" fillId="22" borderId="23" xfId="0" applyFont="1" applyFill="1" applyBorder="1" applyAlignment="1">
      <alignment horizontal="center" vertical="center" wrapText="1"/>
    </xf>
    <xf numFmtId="0" fontId="88" fillId="0" borderId="13" xfId="0" applyFont="1" applyBorder="1" applyAlignment="1">
      <alignment horizontal="left" vertical="center"/>
    </xf>
    <xf numFmtId="0" fontId="88" fillId="0" borderId="24" xfId="0" applyFont="1" applyBorder="1" applyAlignment="1">
      <alignment horizontal="left" vertical="center"/>
    </xf>
    <xf numFmtId="0" fontId="88" fillId="0" borderId="52" xfId="0" applyFont="1" applyBorder="1" applyAlignment="1">
      <alignment horizontal="left" vertical="center" wrapText="1"/>
    </xf>
    <xf numFmtId="0" fontId="88" fillId="0" borderId="53" xfId="0" applyFont="1" applyBorder="1" applyAlignment="1">
      <alignment horizontal="left" vertical="center" wrapText="1"/>
    </xf>
    <xf numFmtId="0" fontId="108" fillId="0" borderId="53" xfId="0" applyFont="1" applyBorder="1" applyAlignment="1">
      <alignment horizontal="left" vertical="center" wrapText="1"/>
    </xf>
    <xf numFmtId="0" fontId="108" fillId="0" borderId="54" xfId="0" applyFont="1" applyBorder="1" applyAlignment="1">
      <alignment horizontal="left" vertical="center" wrapText="1"/>
    </xf>
    <xf numFmtId="0" fontId="95" fillId="12" borderId="13" xfId="0" applyFont="1" applyFill="1" applyBorder="1" applyAlignment="1">
      <alignment horizontal="left" vertical="center" wrapText="1"/>
    </xf>
    <xf numFmtId="0" fontId="95" fillId="0" borderId="13" xfId="0" applyFont="1" applyBorder="1" applyAlignment="1">
      <alignment horizontal="center" vertical="center" wrapText="1"/>
    </xf>
    <xf numFmtId="0" fontId="107" fillId="0" borderId="61" xfId="0" applyFont="1" applyBorder="1" applyAlignment="1">
      <alignment horizontal="left" vertical="center" wrapText="1"/>
    </xf>
    <xf numFmtId="0" fontId="107" fillId="0" borderId="62" xfId="0" applyFont="1" applyBorder="1" applyAlignment="1">
      <alignment horizontal="left" vertical="center" wrapText="1"/>
    </xf>
    <xf numFmtId="0" fontId="107" fillId="0" borderId="75" xfId="0" applyFont="1" applyBorder="1" applyAlignment="1">
      <alignment horizontal="left" vertical="center" wrapText="1"/>
    </xf>
    <xf numFmtId="0" fontId="108" fillId="14" borderId="23" xfId="0" applyFont="1" applyFill="1" applyBorder="1" applyAlignment="1">
      <alignment horizontal="left" vertical="center" wrapText="1"/>
    </xf>
    <xf numFmtId="0" fontId="108" fillId="14" borderId="13" xfId="0" applyFont="1" applyFill="1" applyBorder="1" applyAlignment="1">
      <alignment horizontal="left" vertical="center" wrapText="1"/>
    </xf>
    <xf numFmtId="0" fontId="108" fillId="14" borderId="24" xfId="0" applyFont="1" applyFill="1" applyBorder="1" applyAlignment="1">
      <alignment horizontal="left" vertical="center" wrapText="1"/>
    </xf>
    <xf numFmtId="0" fontId="107" fillId="0" borderId="23" xfId="0" applyFont="1" applyBorder="1" applyAlignment="1">
      <alignment horizontal="left" vertical="center" wrapText="1"/>
    </xf>
    <xf numFmtId="0" fontId="107" fillId="0" borderId="13" xfId="0" applyFont="1" applyBorder="1" applyAlignment="1">
      <alignment horizontal="left" vertical="center" wrapText="1"/>
    </xf>
    <xf numFmtId="0" fontId="107" fillId="0" borderId="24" xfId="0" applyFont="1" applyBorder="1" applyAlignment="1">
      <alignment horizontal="left" vertical="center" wrapText="1"/>
    </xf>
    <xf numFmtId="0" fontId="104" fillId="0" borderId="23" xfId="0" applyFont="1" applyBorder="1" applyAlignment="1">
      <alignment horizontal="center" vertical="top" wrapText="1"/>
    </xf>
    <xf numFmtId="0" fontId="104" fillId="0" borderId="13" xfId="0" applyFont="1" applyBorder="1" applyAlignment="1">
      <alignment horizontal="center" vertical="top" wrapText="1"/>
    </xf>
    <xf numFmtId="0" fontId="104" fillId="0" borderId="24" xfId="0" applyFont="1" applyBorder="1" applyAlignment="1">
      <alignment horizontal="center" vertical="top" wrapText="1"/>
    </xf>
    <xf numFmtId="0" fontId="108" fillId="14" borderId="59" xfId="0" applyFont="1" applyFill="1" applyBorder="1" applyAlignment="1">
      <alignment horizontal="left" vertical="center" wrapText="1"/>
    </xf>
    <xf numFmtId="0" fontId="108" fillId="14" borderId="17" xfId="0" applyFont="1" applyFill="1" applyBorder="1" applyAlignment="1">
      <alignment horizontal="left" vertical="center" wrapText="1"/>
    </xf>
    <xf numFmtId="0" fontId="108" fillId="14" borderId="60" xfId="0" applyFont="1" applyFill="1" applyBorder="1" applyAlignment="1">
      <alignment horizontal="left" vertical="center" wrapText="1"/>
    </xf>
    <xf numFmtId="0" fontId="119" fillId="0" borderId="13" xfId="4" applyFont="1" applyBorder="1" applyAlignment="1">
      <alignment horizontal="center" vertical="center"/>
    </xf>
    <xf numFmtId="0" fontId="89" fillId="0" borderId="13" xfId="4" applyFont="1" applyBorder="1" applyAlignment="1">
      <alignment horizontal="center" vertical="center"/>
    </xf>
    <xf numFmtId="0" fontId="109" fillId="21" borderId="22" xfId="0" applyFont="1" applyFill="1" applyBorder="1" applyAlignment="1">
      <alignment horizontal="center" vertical="center" wrapText="1"/>
    </xf>
    <xf numFmtId="0" fontId="109" fillId="21" borderId="51" xfId="0" applyFont="1" applyFill="1" applyBorder="1" applyAlignment="1">
      <alignment horizontal="center" vertical="center" wrapText="1"/>
    </xf>
    <xf numFmtId="0" fontId="109" fillId="21" borderId="31" xfId="0" applyFont="1" applyFill="1" applyBorder="1" applyAlignment="1">
      <alignment horizontal="center" vertical="center" wrapText="1"/>
    </xf>
    <xf numFmtId="0" fontId="94" fillId="12" borderId="23" xfId="4" applyFont="1" applyFill="1" applyBorder="1" applyAlignment="1">
      <alignment horizontal="left" vertical="center" wrapText="1"/>
    </xf>
    <xf numFmtId="0" fontId="119" fillId="0" borderId="13" xfId="0" applyFont="1" applyBorder="1" applyAlignment="1">
      <alignment horizontal="center" vertical="center" wrapText="1"/>
    </xf>
    <xf numFmtId="0" fontId="109" fillId="0" borderId="13" xfId="0" applyFont="1" applyBorder="1" applyAlignment="1">
      <alignment horizontal="center" vertical="center" wrapText="1"/>
    </xf>
    <xf numFmtId="0" fontId="122" fillId="0" borderId="13" xfId="0" applyFont="1" applyBorder="1" applyAlignment="1">
      <alignment horizontal="center" vertical="center" wrapText="1"/>
    </xf>
    <xf numFmtId="0" fontId="122" fillId="0" borderId="24" xfId="0" applyFont="1" applyBorder="1" applyAlignment="1">
      <alignment horizontal="center" vertical="center" wrapText="1"/>
    </xf>
    <xf numFmtId="0" fontId="109" fillId="0" borderId="13" xfId="4" applyFont="1" applyBorder="1" applyAlignment="1">
      <alignment horizontal="center" vertical="center"/>
    </xf>
    <xf numFmtId="0" fontId="115" fillId="0" borderId="20" xfId="8" applyFont="1" applyBorder="1" applyAlignment="1">
      <alignment horizontal="center" vertical="center" wrapText="1"/>
    </xf>
    <xf numFmtId="0" fontId="115" fillId="0" borderId="21" xfId="8" applyFont="1" applyBorder="1" applyAlignment="1">
      <alignment horizontal="center" vertical="center" wrapText="1"/>
    </xf>
    <xf numFmtId="0" fontId="115" fillId="0" borderId="71" xfId="8" applyFont="1" applyBorder="1" applyAlignment="1">
      <alignment horizontal="center" vertical="center" wrapText="1"/>
    </xf>
    <xf numFmtId="0" fontId="115" fillId="0" borderId="45" xfId="8" applyFont="1" applyBorder="1" applyAlignment="1">
      <alignment horizontal="center" vertical="center" wrapText="1"/>
    </xf>
    <xf numFmtId="0" fontId="115" fillId="0" borderId="18" xfId="8" applyFont="1" applyBorder="1" applyAlignment="1">
      <alignment horizontal="center" vertical="center" wrapText="1"/>
    </xf>
    <xf numFmtId="0" fontId="115" fillId="0" borderId="77" xfId="8" applyFont="1" applyBorder="1" applyAlignment="1">
      <alignment horizontal="center" vertical="center" wrapText="1"/>
    </xf>
    <xf numFmtId="0" fontId="94" fillId="0" borderId="66" xfId="0" applyFont="1" applyBorder="1" applyAlignment="1">
      <alignment horizontal="left" vertical="top" wrapText="1"/>
    </xf>
    <xf numFmtId="0" fontId="94" fillId="0" borderId="55" xfId="0" applyFont="1" applyBorder="1" applyAlignment="1">
      <alignment horizontal="left" vertical="top" wrapText="1"/>
    </xf>
    <xf numFmtId="0" fontId="94" fillId="0" borderId="56" xfId="0" applyFont="1" applyBorder="1" applyAlignment="1">
      <alignment horizontal="left" vertical="top" wrapText="1"/>
    </xf>
    <xf numFmtId="0" fontId="107" fillId="0" borderId="0" xfId="0" applyFont="1" applyAlignment="1">
      <alignment horizontal="center" vertical="center" wrapText="1"/>
    </xf>
    <xf numFmtId="0" fontId="96" fillId="0" borderId="13" xfId="0" applyFont="1" applyBorder="1" applyAlignment="1">
      <alignment horizontal="left" vertical="center" wrapText="1"/>
    </xf>
    <xf numFmtId="0" fontId="95" fillId="10" borderId="23" xfId="4" applyFont="1" applyFill="1" applyBorder="1" applyAlignment="1">
      <alignment horizontal="left" vertical="center" wrapText="1"/>
    </xf>
    <xf numFmtId="0" fontId="95" fillId="10" borderId="13" xfId="4" applyFont="1" applyFill="1" applyBorder="1" applyAlignment="1">
      <alignment horizontal="left" vertical="center" wrapText="1"/>
    </xf>
    <xf numFmtId="0" fontId="95" fillId="10" borderId="24" xfId="4" applyFont="1" applyFill="1" applyBorder="1" applyAlignment="1">
      <alignment horizontal="left" vertical="center" wrapText="1"/>
    </xf>
    <xf numFmtId="0" fontId="95" fillId="10" borderId="52" xfId="4" applyFont="1" applyFill="1" applyBorder="1" applyAlignment="1">
      <alignment horizontal="left" vertical="center" wrapText="1"/>
    </xf>
    <xf numFmtId="0" fontId="95" fillId="10" borderId="53" xfId="4" applyFont="1" applyFill="1" applyBorder="1" applyAlignment="1">
      <alignment horizontal="left" vertical="center" wrapText="1"/>
    </xf>
    <xf numFmtId="0" fontId="95" fillId="10" borderId="54" xfId="4" applyFont="1" applyFill="1" applyBorder="1" applyAlignment="1">
      <alignment horizontal="left" vertical="center" wrapText="1"/>
    </xf>
    <xf numFmtId="0" fontId="88" fillId="0" borderId="13" xfId="0" applyFont="1" applyBorder="1" applyAlignment="1">
      <alignment horizontal="center" vertical="center" wrapText="1"/>
    </xf>
    <xf numFmtId="0" fontId="88" fillId="0" borderId="23" xfId="0" applyFont="1" applyBorder="1" applyAlignment="1">
      <alignment horizontal="left" vertical="center"/>
    </xf>
    <xf numFmtId="0" fontId="88" fillId="0" borderId="61" xfId="0" applyFont="1" applyBorder="1" applyAlignment="1">
      <alignment horizontal="left" vertical="center"/>
    </xf>
    <xf numFmtId="0" fontId="88" fillId="0" borderId="62" xfId="0" applyFont="1" applyBorder="1" applyAlignment="1">
      <alignment horizontal="left" vertical="center"/>
    </xf>
    <xf numFmtId="0" fontId="88" fillId="0" borderId="75" xfId="0" applyFont="1" applyBorder="1" applyAlignment="1">
      <alignment horizontal="left" vertical="center"/>
    </xf>
    <xf numFmtId="0" fontId="88" fillId="0" borderId="59" xfId="0" applyFont="1" applyBorder="1" applyAlignment="1">
      <alignment horizontal="left" vertical="center" wrapText="1"/>
    </xf>
    <xf numFmtId="0" fontId="88" fillId="0" borderId="16" xfId="0" applyFont="1" applyBorder="1" applyAlignment="1">
      <alignment horizontal="left" vertical="center" wrapText="1"/>
    </xf>
    <xf numFmtId="0" fontId="99" fillId="12" borderId="23" xfId="0" applyFont="1" applyFill="1" applyBorder="1" applyAlignment="1">
      <alignment horizontal="left" vertical="center"/>
    </xf>
    <xf numFmtId="0" fontId="99" fillId="12" borderId="13" xfId="0" applyFont="1" applyFill="1" applyBorder="1" applyAlignment="1">
      <alignment horizontal="left" vertical="center"/>
    </xf>
    <xf numFmtId="0" fontId="108" fillId="0" borderId="70" xfId="0" applyFont="1" applyBorder="1" applyAlignment="1">
      <alignment horizontal="left" vertical="top" wrapText="1"/>
    </xf>
    <xf numFmtId="0" fontId="108" fillId="0" borderId="21" xfId="0" applyFont="1" applyBorder="1" applyAlignment="1">
      <alignment horizontal="left" vertical="top" wrapText="1"/>
    </xf>
    <xf numFmtId="0" fontId="108" fillId="0" borderId="71" xfId="0" applyFont="1" applyBorder="1" applyAlignment="1">
      <alignment horizontal="left" vertical="top" wrapText="1"/>
    </xf>
    <xf numFmtId="0" fontId="88" fillId="0" borderId="15" xfId="0" applyFont="1" applyBorder="1" applyAlignment="1">
      <alignment horizontal="center" vertical="center"/>
    </xf>
    <xf numFmtId="0" fontId="88" fillId="0" borderId="16" xfId="0" applyFont="1" applyBorder="1" applyAlignment="1">
      <alignment horizontal="center" vertical="center"/>
    </xf>
    <xf numFmtId="0" fontId="99" fillId="12" borderId="13" xfId="0" applyFont="1" applyFill="1" applyBorder="1" applyAlignment="1">
      <alignment horizontal="center" vertical="center" wrapText="1"/>
    </xf>
    <xf numFmtId="0" fontId="99" fillId="12" borderId="13" xfId="0" applyFont="1" applyFill="1" applyBorder="1" applyAlignment="1">
      <alignment horizontal="center" vertical="center"/>
    </xf>
    <xf numFmtId="0" fontId="118" fillId="6" borderId="59" xfId="0" applyFont="1" applyFill="1" applyBorder="1" applyAlignment="1">
      <alignment horizontal="left" vertical="center"/>
    </xf>
    <xf numFmtId="0" fontId="118" fillId="6" borderId="17" xfId="0" applyFont="1" applyFill="1" applyBorder="1" applyAlignment="1">
      <alignment horizontal="left" vertical="center"/>
    </xf>
    <xf numFmtId="0" fontId="118" fillId="6" borderId="60" xfId="0" applyFont="1" applyFill="1" applyBorder="1" applyAlignment="1">
      <alignment horizontal="left" vertical="center"/>
    </xf>
    <xf numFmtId="0" fontId="99" fillId="12" borderId="15" xfId="0" applyFont="1" applyFill="1" applyBorder="1" applyAlignment="1">
      <alignment horizontal="center" vertical="center"/>
    </xf>
    <xf numFmtId="0" fontId="99" fillId="12" borderId="16" xfId="0" applyFont="1" applyFill="1" applyBorder="1" applyAlignment="1">
      <alignment horizontal="center" vertical="center"/>
    </xf>
    <xf numFmtId="0" fontId="99" fillId="12" borderId="15" xfId="0" applyFont="1" applyFill="1" applyBorder="1" applyAlignment="1">
      <alignment horizontal="center" vertical="center" wrapText="1"/>
    </xf>
    <xf numFmtId="0" fontId="99" fillId="12" borderId="17" xfId="0" applyFont="1" applyFill="1" applyBorder="1" applyAlignment="1">
      <alignment horizontal="center" vertical="center" wrapText="1"/>
    </xf>
    <xf numFmtId="0" fontId="99" fillId="12" borderId="16" xfId="0" applyFont="1" applyFill="1" applyBorder="1" applyAlignment="1">
      <alignment horizontal="center" vertical="center" wrapText="1"/>
    </xf>
    <xf numFmtId="0" fontId="88" fillId="0" borderId="17" xfId="0" applyFont="1" applyBorder="1" applyAlignment="1">
      <alignment horizontal="center" vertical="center"/>
    </xf>
    <xf numFmtId="3" fontId="88" fillId="0" borderId="13" xfId="0" applyNumberFormat="1" applyFont="1" applyBorder="1" applyAlignment="1">
      <alignment horizontal="center" vertical="center"/>
    </xf>
    <xf numFmtId="0" fontId="122" fillId="7" borderId="22" xfId="0" applyFont="1" applyFill="1" applyBorder="1" applyAlignment="1">
      <alignment horizontal="left" vertical="center" wrapText="1"/>
    </xf>
    <xf numFmtId="0" fontId="122" fillId="7" borderId="51" xfId="0" applyFont="1" applyFill="1" applyBorder="1" applyAlignment="1">
      <alignment horizontal="left" vertical="center" wrapText="1"/>
    </xf>
    <xf numFmtId="0" fontId="122" fillId="7" borderId="31" xfId="0" applyFont="1" applyFill="1" applyBorder="1" applyAlignment="1">
      <alignment horizontal="left" vertical="center" wrapText="1"/>
    </xf>
    <xf numFmtId="0" fontId="99" fillId="0" borderId="23" xfId="0" applyFont="1" applyBorder="1" applyAlignment="1">
      <alignment horizontal="left" vertical="center" wrapText="1"/>
    </xf>
    <xf numFmtId="0" fontId="99" fillId="0" borderId="13" xfId="0" applyFont="1" applyBorder="1" applyAlignment="1">
      <alignment horizontal="left" vertical="center" wrapText="1"/>
    </xf>
    <xf numFmtId="0" fontId="99" fillId="0" borderId="24" xfId="0" applyFont="1" applyBorder="1" applyAlignment="1">
      <alignment horizontal="left" vertical="center" wrapText="1"/>
    </xf>
    <xf numFmtId="0" fontId="99" fillId="0" borderId="52" xfId="0" applyFont="1" applyBorder="1" applyAlignment="1">
      <alignment horizontal="left" vertical="center" wrapText="1"/>
    </xf>
    <xf numFmtId="0" fontId="99" fillId="0" borderId="53" xfId="0" applyFont="1" applyBorder="1" applyAlignment="1">
      <alignment horizontal="left" vertical="center" wrapText="1"/>
    </xf>
    <xf numFmtId="0" fontId="99" fillId="0" borderId="54" xfId="0" applyFont="1" applyBorder="1" applyAlignment="1">
      <alignment horizontal="left" vertical="center" wrapText="1"/>
    </xf>
    <xf numFmtId="0" fontId="88" fillId="0" borderId="57" xfId="0" applyFont="1" applyBorder="1" applyAlignment="1">
      <alignment horizontal="left" vertical="center" wrapText="1"/>
    </xf>
    <xf numFmtId="0" fontId="88" fillId="0" borderId="68" xfId="0" applyFont="1" applyBorder="1" applyAlignment="1">
      <alignment horizontal="left" vertical="center" wrapText="1"/>
    </xf>
    <xf numFmtId="0" fontId="88" fillId="0" borderId="48" xfId="0" applyFont="1" applyBorder="1" applyAlignment="1">
      <alignment horizontal="left" vertical="center" wrapText="1"/>
    </xf>
    <xf numFmtId="9" fontId="88" fillId="0" borderId="53" xfId="2" applyFont="1" applyBorder="1" applyAlignment="1">
      <alignment horizontal="center" vertical="center"/>
    </xf>
    <xf numFmtId="9" fontId="88" fillId="0" borderId="54" xfId="2" applyFont="1" applyBorder="1" applyAlignment="1">
      <alignment horizontal="center" vertical="center"/>
    </xf>
    <xf numFmtId="0" fontId="99" fillId="12" borderId="40" xfId="0" applyFont="1" applyFill="1" applyBorder="1" applyAlignment="1">
      <alignment horizontal="left" vertical="center"/>
    </xf>
    <xf numFmtId="0" fontId="99" fillId="12" borderId="47" xfId="0" applyFont="1" applyFill="1" applyBorder="1" applyAlignment="1">
      <alignment horizontal="left" vertical="center"/>
    </xf>
    <xf numFmtId="0" fontId="99" fillId="12" borderId="57" xfId="0" applyFont="1" applyFill="1" applyBorder="1" applyAlignment="1">
      <alignment horizontal="left" vertical="center"/>
    </xf>
    <xf numFmtId="0" fontId="99" fillId="12" borderId="58" xfId="0" applyFont="1" applyFill="1" applyBorder="1" applyAlignment="1">
      <alignment horizontal="left" vertical="center"/>
    </xf>
    <xf numFmtId="0" fontId="99" fillId="12" borderId="51" xfId="0" applyFont="1" applyFill="1" applyBorder="1" applyAlignment="1">
      <alignment horizontal="center" vertical="center" wrapText="1"/>
    </xf>
    <xf numFmtId="0" fontId="118" fillId="12" borderId="51" xfId="0" applyFont="1" applyFill="1" applyBorder="1" applyAlignment="1">
      <alignment horizontal="center" vertical="center" wrapText="1"/>
    </xf>
    <xf numFmtId="0" fontId="118" fillId="12" borderId="31" xfId="0" applyFont="1" applyFill="1" applyBorder="1" applyAlignment="1">
      <alignment horizontal="center" vertical="center" wrapText="1"/>
    </xf>
    <xf numFmtId="169" fontId="88" fillId="0" borderId="53" xfId="0" applyNumberFormat="1" applyFont="1" applyBorder="1" applyAlignment="1">
      <alignment horizontal="center" vertical="center"/>
    </xf>
    <xf numFmtId="169" fontId="88" fillId="0" borderId="53" xfId="3" applyNumberFormat="1" applyFont="1" applyBorder="1" applyAlignment="1">
      <alignment horizontal="center" vertical="center"/>
    </xf>
    <xf numFmtId="0" fontId="88" fillId="0" borderId="30" xfId="0" applyFont="1" applyBorder="1" applyAlignment="1">
      <alignment horizontal="center" vertical="center"/>
    </xf>
    <xf numFmtId="0" fontId="109" fillId="0" borderId="24" xfId="0" applyFont="1" applyBorder="1" applyAlignment="1">
      <alignment horizontal="center" vertical="center" wrapText="1"/>
    </xf>
    <xf numFmtId="0" fontId="109" fillId="0" borderId="53" xfId="0" applyFont="1" applyBorder="1" applyAlignment="1">
      <alignment horizontal="center" vertical="center" wrapText="1"/>
    </xf>
    <xf numFmtId="0" fontId="109" fillId="0" borderId="54" xfId="0" applyFont="1" applyBorder="1" applyAlignment="1">
      <alignment horizontal="center" vertical="center" wrapText="1"/>
    </xf>
    <xf numFmtId="0" fontId="94" fillId="12" borderId="52" xfId="4" applyFont="1" applyFill="1" applyBorder="1" applyAlignment="1">
      <alignment horizontal="left" vertical="center" wrapText="1"/>
    </xf>
    <xf numFmtId="0" fontId="109" fillId="0" borderId="53" xfId="4" applyFont="1" applyBorder="1" applyAlignment="1">
      <alignment horizontal="center" vertical="center"/>
    </xf>
    <xf numFmtId="0" fontId="88" fillId="0" borderId="24" xfId="0" applyFont="1" applyBorder="1" applyAlignment="1">
      <alignment horizontal="center" vertical="center"/>
    </xf>
    <xf numFmtId="0" fontId="88" fillId="0" borderId="52" xfId="0" applyFont="1" applyBorder="1" applyAlignment="1">
      <alignment horizontal="left" vertical="center"/>
    </xf>
    <xf numFmtId="0" fontId="88" fillId="0" borderId="53" xfId="0" applyFont="1" applyBorder="1" applyAlignment="1">
      <alignment horizontal="left" vertical="center"/>
    </xf>
    <xf numFmtId="0" fontId="88" fillId="0" borderId="54" xfId="0" applyFont="1" applyBorder="1" applyAlignment="1">
      <alignment horizontal="left" vertical="center"/>
    </xf>
    <xf numFmtId="0" fontId="113" fillId="23" borderId="37" xfId="0" applyFont="1" applyFill="1" applyBorder="1" applyAlignment="1">
      <alignment horizontal="center" vertical="center" wrapText="1"/>
    </xf>
    <xf numFmtId="0" fontId="113" fillId="23" borderId="28" xfId="0" applyFont="1" applyFill="1" applyBorder="1" applyAlignment="1">
      <alignment horizontal="center" vertical="center"/>
    </xf>
    <xf numFmtId="0" fontId="113" fillId="23" borderId="29" xfId="0" applyFont="1" applyFill="1" applyBorder="1" applyAlignment="1">
      <alignment horizontal="center" vertical="center"/>
    </xf>
    <xf numFmtId="0" fontId="99" fillId="7" borderId="13" xfId="0" applyFont="1" applyFill="1" applyBorder="1" applyAlignment="1">
      <alignment horizontal="left" vertical="center"/>
    </xf>
    <xf numFmtId="0" fontId="115" fillId="22" borderId="22" xfId="0" applyFont="1" applyFill="1" applyBorder="1" applyAlignment="1">
      <alignment horizontal="left" vertical="center" wrapText="1"/>
    </xf>
    <xf numFmtId="0" fontId="115" fillId="22" borderId="51" xfId="0" applyFont="1" applyFill="1" applyBorder="1" applyAlignment="1">
      <alignment horizontal="left" vertical="center"/>
    </xf>
    <xf numFmtId="0" fontId="115" fillId="22" borderId="31" xfId="0" applyFont="1" applyFill="1" applyBorder="1" applyAlignment="1">
      <alignment horizontal="left" vertical="center"/>
    </xf>
    <xf numFmtId="0" fontId="99" fillId="12" borderId="23" xfId="0" applyFont="1" applyFill="1" applyBorder="1" applyAlignment="1">
      <alignment horizontal="center" vertical="center"/>
    </xf>
    <xf numFmtId="0" fontId="99" fillId="7" borderId="13" xfId="0" applyFont="1" applyFill="1" applyBorder="1" applyAlignment="1">
      <alignment horizontal="center" vertical="center" wrapText="1"/>
    </xf>
    <xf numFmtId="0" fontId="98" fillId="0" borderId="13" xfId="0" applyFont="1" applyBorder="1" applyAlignment="1">
      <alignment horizontal="center" vertical="center" wrapText="1"/>
    </xf>
    <xf numFmtId="10" fontId="98" fillId="0" borderId="13" xfId="0" applyNumberFormat="1" applyFont="1" applyBorder="1" applyAlignment="1">
      <alignment horizontal="center" vertical="center"/>
    </xf>
    <xf numFmtId="0" fontId="116" fillId="7" borderId="13" xfId="0" applyFont="1" applyFill="1" applyBorder="1" applyAlignment="1">
      <alignment horizontal="left" vertical="center" wrapText="1"/>
    </xf>
    <xf numFmtId="0" fontId="118" fillId="0" borderId="52" xfId="0" applyFont="1" applyBorder="1" applyAlignment="1">
      <alignment horizontal="left" vertical="center" wrapText="1"/>
    </xf>
    <xf numFmtId="0" fontId="118" fillId="0" borderId="53" xfId="0" applyFont="1" applyBorder="1" applyAlignment="1">
      <alignment horizontal="left" vertical="center" wrapText="1"/>
    </xf>
    <xf numFmtId="0" fontId="118" fillId="0" borderId="54" xfId="0" applyFont="1" applyBorder="1" applyAlignment="1">
      <alignment horizontal="left" vertical="center" wrapText="1"/>
    </xf>
    <xf numFmtId="0" fontId="108" fillId="0" borderId="0" xfId="0" applyFont="1" applyAlignment="1">
      <alignment horizontal="left" vertical="center"/>
    </xf>
    <xf numFmtId="0" fontId="114" fillId="0" borderId="0" xfId="0" applyFont="1" applyAlignment="1">
      <alignment horizontal="left" vertical="top" wrapText="1"/>
    </xf>
    <xf numFmtId="0" fontId="99" fillId="7" borderId="13" xfId="0" applyFont="1" applyFill="1" applyBorder="1" applyAlignment="1">
      <alignment horizontal="left" vertical="center" wrapText="1"/>
    </xf>
    <xf numFmtId="0" fontId="88" fillId="0" borderId="23" xfId="0" applyFont="1" applyBorder="1" applyAlignment="1">
      <alignment horizontal="center" vertical="center"/>
    </xf>
    <xf numFmtId="0" fontId="88" fillId="0" borderId="52" xfId="0" applyFont="1" applyBorder="1" applyAlignment="1">
      <alignment horizontal="center" vertical="center"/>
    </xf>
    <xf numFmtId="0" fontId="88" fillId="0" borderId="53" xfId="0" applyFont="1" applyBorder="1" applyAlignment="1">
      <alignment horizontal="center" vertical="center"/>
    </xf>
    <xf numFmtId="0" fontId="99" fillId="12" borderId="59" xfId="0" applyFont="1" applyFill="1" applyBorder="1" applyAlignment="1">
      <alignment horizontal="center" vertical="center"/>
    </xf>
    <xf numFmtId="0" fontId="118" fillId="0" borderId="64" xfId="0" applyFont="1" applyBorder="1" applyAlignment="1">
      <alignment horizontal="left" vertical="center" wrapText="1"/>
    </xf>
    <xf numFmtId="0" fontId="118" fillId="0" borderId="38" xfId="0" applyFont="1" applyBorder="1" applyAlignment="1">
      <alignment horizontal="left" vertical="center" wrapText="1"/>
    </xf>
    <xf numFmtId="0" fontId="118" fillId="0" borderId="65" xfId="0" applyFont="1" applyBorder="1" applyAlignment="1">
      <alignment horizontal="left" vertical="center" wrapText="1"/>
    </xf>
    <xf numFmtId="0" fontId="115" fillId="22" borderId="72" xfId="0" applyFont="1" applyFill="1" applyBorder="1" applyAlignment="1">
      <alignment horizontal="left" vertical="center" wrapText="1"/>
    </xf>
    <xf numFmtId="0" fontId="115" fillId="22" borderId="73" xfId="0" applyFont="1" applyFill="1" applyBorder="1" applyAlignment="1">
      <alignment horizontal="left" vertical="center"/>
    </xf>
    <xf numFmtId="0" fontId="115" fillId="22" borderId="74" xfId="0" applyFont="1" applyFill="1" applyBorder="1" applyAlignment="1">
      <alignment horizontal="left" vertical="center"/>
    </xf>
    <xf numFmtId="0" fontId="87" fillId="33" borderId="37" xfId="0" applyFont="1" applyFill="1" applyBorder="1" applyAlignment="1">
      <alignment horizontal="center" vertical="center" wrapText="1"/>
    </xf>
    <xf numFmtId="0" fontId="87" fillId="33" borderId="28" xfId="0" applyFont="1" applyFill="1" applyBorder="1" applyAlignment="1">
      <alignment horizontal="center" vertical="center" wrapText="1"/>
    </xf>
    <xf numFmtId="0" fontId="98" fillId="0" borderId="13" xfId="0" applyFont="1" applyBorder="1" applyAlignment="1">
      <alignment horizontal="left" vertical="center"/>
    </xf>
    <xf numFmtId="0" fontId="99" fillId="26" borderId="23" xfId="0" applyFont="1" applyFill="1" applyBorder="1" applyAlignment="1">
      <alignment horizontal="center" vertical="center" wrapText="1"/>
    </xf>
    <xf numFmtId="0" fontId="99" fillId="26" borderId="13" xfId="0" applyFont="1" applyFill="1" applyBorder="1" applyAlignment="1">
      <alignment horizontal="center" vertical="center" wrapText="1"/>
    </xf>
    <xf numFmtId="0" fontId="123" fillId="7" borderId="23" xfId="0" applyFont="1" applyFill="1" applyBorder="1" applyAlignment="1">
      <alignment horizontal="left" vertical="center"/>
    </xf>
    <xf numFmtId="0" fontId="123" fillId="7" borderId="13" xfId="0" applyFont="1" applyFill="1" applyBorder="1" applyAlignment="1">
      <alignment horizontal="left" vertical="center"/>
    </xf>
    <xf numFmtId="0" fontId="123" fillId="7" borderId="24" xfId="0" applyFont="1" applyFill="1" applyBorder="1" applyAlignment="1">
      <alignment horizontal="left" vertical="center"/>
    </xf>
    <xf numFmtId="0" fontId="99" fillId="12" borderId="24" xfId="0" applyFont="1" applyFill="1" applyBorder="1" applyAlignment="1">
      <alignment horizontal="center" vertical="center"/>
    </xf>
    <xf numFmtId="0" fontId="88" fillId="0" borderId="15" xfId="0" applyFont="1" applyBorder="1" applyAlignment="1">
      <alignment horizontal="left" vertical="center" wrapText="1"/>
    </xf>
    <xf numFmtId="0" fontId="116" fillId="0" borderId="0" xfId="0" applyFont="1" applyAlignment="1">
      <alignment horizontal="left" vertical="center" wrapText="1"/>
    </xf>
    <xf numFmtId="0" fontId="99" fillId="12" borderId="38" xfId="0" applyFont="1" applyFill="1" applyBorder="1" applyAlignment="1">
      <alignment horizontal="center" vertical="center" wrapText="1"/>
    </xf>
    <xf numFmtId="0" fontId="99" fillId="12" borderId="38" xfId="0" applyFont="1" applyFill="1" applyBorder="1" applyAlignment="1">
      <alignment horizontal="center" vertical="center"/>
    </xf>
    <xf numFmtId="0" fontId="88" fillId="0" borderId="70" xfId="0" applyFont="1" applyBorder="1" applyAlignment="1">
      <alignment horizontal="left" vertical="center"/>
    </xf>
    <xf numFmtId="0" fontId="88" fillId="0" borderId="21" xfId="0" applyFont="1" applyBorder="1" applyAlignment="1">
      <alignment horizontal="left" vertical="center"/>
    </xf>
    <xf numFmtId="0" fontId="88" fillId="0" borderId="71" xfId="0" applyFont="1" applyBorder="1" applyAlignment="1">
      <alignment horizontal="left" vertical="center"/>
    </xf>
    <xf numFmtId="0" fontId="88" fillId="0" borderId="57" xfId="0" applyFont="1" applyBorder="1" applyAlignment="1">
      <alignment horizontal="left" vertical="center"/>
    </xf>
    <xf numFmtId="0" fontId="88" fillId="0" borderId="68" xfId="0" applyFont="1" applyBorder="1" applyAlignment="1">
      <alignment horizontal="left" vertical="center"/>
    </xf>
    <xf numFmtId="0" fontId="88" fillId="0" borderId="48" xfId="0" applyFont="1" applyBorder="1" applyAlignment="1">
      <alignment horizontal="left" vertical="center"/>
    </xf>
    <xf numFmtId="0" fontId="88" fillId="0" borderId="70" xfId="0" applyFont="1" applyBorder="1" applyAlignment="1">
      <alignment horizontal="left" vertical="center" wrapText="1"/>
    </xf>
    <xf numFmtId="0" fontId="88" fillId="0" borderId="41" xfId="0" applyFont="1" applyBorder="1" applyAlignment="1">
      <alignment horizontal="left" vertical="center" wrapText="1"/>
    </xf>
    <xf numFmtId="0" fontId="88" fillId="0" borderId="20" xfId="0" applyFont="1" applyBorder="1" applyAlignment="1">
      <alignment horizontal="left" vertical="center" wrapText="1"/>
    </xf>
    <xf numFmtId="0" fontId="88" fillId="0" borderId="20" xfId="0" applyFont="1" applyBorder="1" applyAlignment="1">
      <alignment horizontal="center" vertical="center"/>
    </xf>
    <xf numFmtId="0" fontId="88" fillId="0" borderId="21" xfId="0" applyFont="1" applyBorder="1" applyAlignment="1">
      <alignment horizontal="center" vertical="center"/>
    </xf>
    <xf numFmtId="0" fontId="88" fillId="0" borderId="41" xfId="0" applyFont="1" applyBorder="1" applyAlignment="1">
      <alignment horizontal="center" vertical="center"/>
    </xf>
    <xf numFmtId="3" fontId="88" fillId="0" borderId="27" xfId="0" applyNumberFormat="1" applyFont="1" applyBorder="1" applyAlignment="1">
      <alignment horizontal="center" vertical="center"/>
    </xf>
    <xf numFmtId="0" fontId="122" fillId="7" borderId="22" xfId="0" applyFont="1" applyFill="1" applyBorder="1" applyAlignment="1">
      <alignment horizontal="center" vertical="center" wrapText="1"/>
    </xf>
    <xf numFmtId="0" fontId="122" fillId="7" borderId="51" xfId="0" applyFont="1" applyFill="1" applyBorder="1" applyAlignment="1">
      <alignment horizontal="center" vertical="center" wrapText="1"/>
    </xf>
    <xf numFmtId="0" fontId="107" fillId="0" borderId="13" xfId="0" applyFont="1" applyBorder="1" applyAlignment="1">
      <alignment horizontal="left" vertical="center"/>
    </xf>
    <xf numFmtId="0" fontId="107" fillId="0" borderId="24" xfId="0" applyFont="1" applyBorder="1" applyAlignment="1">
      <alignment horizontal="left" vertical="center"/>
    </xf>
    <xf numFmtId="0" fontId="122" fillId="7" borderId="31" xfId="0" applyFont="1" applyFill="1" applyBorder="1" applyAlignment="1">
      <alignment horizontal="center" vertical="center" wrapText="1"/>
    </xf>
    <xf numFmtId="0" fontId="123" fillId="7" borderId="23" xfId="0" applyFont="1" applyFill="1" applyBorder="1" applyAlignment="1">
      <alignment horizontal="left" vertical="center" wrapText="1"/>
    </xf>
    <xf numFmtId="0" fontId="123" fillId="7" borderId="13" xfId="0" applyFont="1" applyFill="1" applyBorder="1" applyAlignment="1">
      <alignment horizontal="left" vertical="center" wrapText="1"/>
    </xf>
    <xf numFmtId="0" fontId="123" fillId="7" borderId="24" xfId="0" applyFont="1" applyFill="1" applyBorder="1" applyAlignment="1">
      <alignment horizontal="left" vertical="center" wrapText="1"/>
    </xf>
    <xf numFmtId="0" fontId="63" fillId="23" borderId="13" xfId="0" applyFont="1" applyFill="1" applyBorder="1" applyAlignment="1">
      <alignment horizontal="center" vertical="top"/>
    </xf>
    <xf numFmtId="0" fontId="63" fillId="24" borderId="13" xfId="0" applyFont="1" applyFill="1" applyBorder="1" applyAlignment="1">
      <alignment horizontal="center" vertical="top"/>
    </xf>
    <xf numFmtId="0" fontId="34" fillId="5" borderId="15" xfId="0" applyFont="1" applyFill="1" applyBorder="1" applyAlignment="1">
      <alignment horizontal="center" vertical="center" wrapText="1"/>
    </xf>
    <xf numFmtId="0" fontId="34" fillId="5" borderId="17" xfId="0" applyFont="1" applyFill="1" applyBorder="1" applyAlignment="1">
      <alignment horizontal="center" vertical="center" wrapText="1"/>
    </xf>
    <xf numFmtId="0" fontId="34" fillId="5" borderId="16" xfId="0" applyFont="1" applyFill="1" applyBorder="1" applyAlignment="1">
      <alignment horizontal="center" vertical="center" wrapText="1"/>
    </xf>
    <xf numFmtId="0" fontId="55" fillId="0" borderId="15" xfId="0" applyFont="1" applyBorder="1" applyAlignment="1">
      <alignment horizontal="center" vertical="center" wrapText="1"/>
    </xf>
    <xf numFmtId="0" fontId="55" fillId="0" borderId="17" xfId="0" applyFont="1" applyBorder="1" applyAlignment="1">
      <alignment horizontal="center" vertical="center" wrapText="1"/>
    </xf>
    <xf numFmtId="0" fontId="55" fillId="0" borderId="16" xfId="0" applyFont="1" applyBorder="1" applyAlignment="1">
      <alignment horizontal="center" vertical="center" wrapText="1"/>
    </xf>
    <xf numFmtId="0" fontId="54" fillId="12" borderId="15" xfId="0" applyFont="1" applyFill="1" applyBorder="1" applyAlignment="1">
      <alignment horizontal="center" vertical="center" wrapText="1"/>
    </xf>
    <xf numFmtId="0" fontId="54" fillId="12" borderId="17" xfId="0" applyFont="1" applyFill="1" applyBorder="1" applyAlignment="1">
      <alignment horizontal="center" vertical="center" wrapText="1"/>
    </xf>
    <xf numFmtId="0" fontId="54" fillId="12" borderId="16" xfId="0" applyFont="1" applyFill="1" applyBorder="1" applyAlignment="1">
      <alignment horizontal="center" vertical="center" wrapText="1"/>
    </xf>
    <xf numFmtId="0" fontId="6" fillId="0" borderId="13" xfId="0" applyFont="1" applyBorder="1" applyAlignment="1">
      <alignment horizontal="center" vertical="center" wrapText="1"/>
    </xf>
    <xf numFmtId="14" fontId="13" fillId="0" borderId="25" xfId="0" applyNumberFormat="1" applyFont="1" applyBorder="1" applyAlignment="1">
      <alignment horizontal="center" vertical="center" wrapText="1"/>
    </xf>
    <xf numFmtId="14" fontId="13" fillId="0" borderId="0" xfId="0" applyNumberFormat="1" applyFont="1" applyAlignment="1">
      <alignment horizontal="center" vertical="center" wrapText="1"/>
    </xf>
    <xf numFmtId="44" fontId="12" fillId="5" borderId="13" xfId="3" applyFont="1" applyFill="1" applyBorder="1" applyAlignment="1">
      <alignment horizontal="left" vertical="center"/>
    </xf>
    <xf numFmtId="0" fontId="9" fillId="0" borderId="13" xfId="0" applyFont="1" applyBorder="1" applyAlignment="1">
      <alignment horizontal="center" vertical="center" wrapText="1"/>
    </xf>
    <xf numFmtId="0" fontId="11" fillId="0" borderId="13" xfId="0" applyFont="1" applyBorder="1" applyAlignment="1">
      <alignment horizontal="center" vertical="center" wrapText="1"/>
    </xf>
    <xf numFmtId="0" fontId="8" fillId="2" borderId="1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10" fillId="0" borderId="12" xfId="0" applyFont="1" applyBorder="1" applyAlignment="1">
      <alignment horizontal="left" vertical="center" wrapText="1"/>
    </xf>
    <xf numFmtId="44" fontId="10" fillId="14" borderId="13" xfId="3" applyFont="1" applyFill="1" applyBorder="1" applyAlignment="1">
      <alignment horizontal="center" vertical="center"/>
    </xf>
    <xf numFmtId="0" fontId="8" fillId="14" borderId="13" xfId="0" applyFont="1" applyFill="1" applyBorder="1" applyAlignment="1">
      <alignment horizontal="center" vertical="center" wrapText="1"/>
    </xf>
    <xf numFmtId="44" fontId="8" fillId="14" borderId="13" xfId="3" applyFont="1" applyFill="1" applyBorder="1" applyAlignment="1">
      <alignment horizontal="center" vertical="center" wrapText="1"/>
    </xf>
    <xf numFmtId="0" fontId="30" fillId="0" borderId="13" xfId="0" applyFont="1" applyBorder="1" applyAlignment="1">
      <alignment horizontal="center" vertical="center" wrapText="1"/>
    </xf>
    <xf numFmtId="0" fontId="14" fillId="4" borderId="13" xfId="0" applyFont="1" applyFill="1" applyBorder="1" applyAlignment="1">
      <alignment horizontal="center" vertical="center" wrapText="1"/>
    </xf>
    <xf numFmtId="0" fontId="17" fillId="9" borderId="13" xfId="0" applyFont="1" applyFill="1" applyBorder="1" applyAlignment="1">
      <alignment horizontal="center" vertical="center" wrapText="1"/>
    </xf>
    <xf numFmtId="0" fontId="10" fillId="0" borderId="13" xfId="0" applyFont="1" applyBorder="1" applyAlignment="1">
      <alignment horizontal="center" vertical="center" wrapText="1"/>
    </xf>
    <xf numFmtId="0" fontId="2" fillId="0" borderId="0" xfId="0" applyFont="1" applyAlignment="1">
      <alignment horizontal="center" vertical="center" wrapText="1"/>
    </xf>
    <xf numFmtId="0" fontId="15" fillId="5" borderId="10" xfId="0" applyFont="1" applyFill="1" applyBorder="1" applyAlignment="1">
      <alignment horizontal="center" vertical="center" wrapText="1"/>
    </xf>
    <xf numFmtId="0" fontId="15" fillId="5" borderId="11" xfId="0" applyFont="1" applyFill="1" applyBorder="1" applyAlignment="1">
      <alignment horizontal="center" vertical="center" wrapText="1"/>
    </xf>
    <xf numFmtId="0" fontId="15" fillId="5"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15" fillId="5" borderId="7" xfId="0" applyFont="1" applyFill="1" applyBorder="1" applyAlignment="1">
      <alignment horizontal="center" vertical="center" wrapText="1"/>
    </xf>
    <xf numFmtId="0" fontId="15" fillId="5" borderId="8" xfId="0" applyFont="1" applyFill="1" applyBorder="1" applyAlignment="1">
      <alignment horizontal="center" vertical="center" wrapText="1"/>
    </xf>
    <xf numFmtId="0" fontId="8" fillId="5" borderId="13" xfId="0" applyFont="1" applyFill="1" applyBorder="1" applyAlignment="1">
      <alignment horizontal="left" vertical="center" wrapText="1"/>
    </xf>
    <xf numFmtId="0" fontId="0" fillId="0" borderId="21" xfId="0" applyBorder="1" applyAlignment="1">
      <alignment horizontal="center" vertical="center"/>
    </xf>
    <xf numFmtId="0" fontId="10" fillId="0" borderId="13" xfId="0" applyFont="1" applyBorder="1" applyAlignment="1">
      <alignment horizontal="center" vertical="center"/>
    </xf>
    <xf numFmtId="0" fontId="8" fillId="5" borderId="13" xfId="0" applyFont="1" applyFill="1" applyBorder="1" applyAlignment="1">
      <alignment horizontal="center" vertical="center" wrapText="1"/>
    </xf>
    <xf numFmtId="0" fontId="12" fillId="5" borderId="13" xfId="0" applyFont="1" applyFill="1" applyBorder="1" applyAlignment="1">
      <alignment horizontal="left" vertical="center"/>
    </xf>
    <xf numFmtId="44" fontId="9" fillId="14" borderId="13" xfId="0" applyNumberFormat="1" applyFont="1" applyFill="1" applyBorder="1" applyAlignment="1">
      <alignment horizontal="center" vertical="center" wrapText="1"/>
    </xf>
    <xf numFmtId="166" fontId="2" fillId="0" borderId="13" xfId="0" applyNumberFormat="1" applyFont="1" applyBorder="1" applyAlignment="1">
      <alignment horizontal="center" vertical="center"/>
    </xf>
    <xf numFmtId="0" fontId="2" fillId="0" borderId="13" xfId="0" applyFont="1" applyBorder="1" applyAlignment="1">
      <alignment horizontal="center" vertical="center"/>
    </xf>
    <xf numFmtId="164" fontId="10" fillId="0" borderId="13" xfId="0" applyNumberFormat="1" applyFont="1" applyBorder="1" applyAlignment="1">
      <alignment horizontal="center" vertical="center" shrinkToFit="1"/>
    </xf>
    <xf numFmtId="0" fontId="9"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0" fillId="0" borderId="38" xfId="0" applyFont="1" applyBorder="1" applyAlignment="1">
      <alignment horizontal="center" vertical="center" wrapText="1"/>
    </xf>
    <xf numFmtId="0" fontId="9" fillId="0" borderId="13" xfId="0" applyFont="1" applyBorder="1" applyAlignment="1">
      <alignment horizontal="left" vertical="center" wrapText="1"/>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0" xfId="0" applyFont="1" applyAlignment="1">
      <alignment horizontal="left" vertical="center" wrapText="1"/>
    </xf>
    <xf numFmtId="0" fontId="9" fillId="0" borderId="5"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10" fillId="0" borderId="33" xfId="0" applyFont="1" applyBorder="1" applyAlignment="1">
      <alignment horizontal="left" vertical="center" wrapText="1"/>
    </xf>
    <xf numFmtId="0" fontId="10" fillId="0" borderId="34" xfId="0" applyFont="1" applyBorder="1" applyAlignment="1">
      <alignment horizontal="left" vertical="center" wrapText="1"/>
    </xf>
    <xf numFmtId="0" fontId="10" fillId="0" borderId="35" xfId="0" applyFont="1" applyBorder="1" applyAlignment="1">
      <alignment horizontal="left" vertical="center" wrapText="1"/>
    </xf>
    <xf numFmtId="0" fontId="9" fillId="0" borderId="10" xfId="0" applyFont="1" applyBorder="1" applyAlignment="1">
      <alignment horizontal="left" vertical="center" wrapText="1"/>
    </xf>
    <xf numFmtId="0" fontId="10" fillId="0" borderId="15"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6" xfId="0" applyFont="1" applyBorder="1" applyAlignment="1">
      <alignment horizontal="center" vertical="center" wrapText="1"/>
    </xf>
    <xf numFmtId="0" fontId="8" fillId="5" borderId="10" xfId="0" applyFont="1" applyFill="1" applyBorder="1" applyAlignment="1">
      <alignment horizontal="center" vertical="center" wrapText="1"/>
    </xf>
    <xf numFmtId="0" fontId="2" fillId="0" borderId="18" xfId="0" applyFont="1" applyBorder="1" applyAlignment="1">
      <alignment horizontal="center"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10" fillId="0" borderId="13" xfId="0" applyFont="1" applyBorder="1" applyAlignment="1">
      <alignment horizontal="left" vertical="center" wrapText="1"/>
    </xf>
    <xf numFmtId="0" fontId="2" fillId="0" borderId="17" xfId="0" applyFont="1" applyBorder="1" applyAlignment="1">
      <alignment horizontal="center" vertical="center" wrapText="1"/>
    </xf>
    <xf numFmtId="0" fontId="2" fillId="0" borderId="21" xfId="0" applyFont="1" applyBorder="1" applyAlignment="1">
      <alignment horizontal="center" vertical="center" wrapText="1"/>
    </xf>
    <xf numFmtId="0" fontId="10" fillId="0" borderId="0" xfId="0" applyFont="1" applyAlignment="1">
      <alignment horizontal="left" vertical="center" wrapText="1"/>
    </xf>
    <xf numFmtId="0" fontId="9" fillId="0" borderId="21" xfId="0" applyFont="1" applyBorder="1" applyAlignment="1">
      <alignment horizontal="center" vertical="center" wrapText="1"/>
    </xf>
    <xf numFmtId="0" fontId="2" fillId="0" borderId="7" xfId="0" applyFont="1" applyBorder="1" applyAlignment="1">
      <alignment horizontal="center" vertical="center" wrapText="1"/>
    </xf>
    <xf numFmtId="0" fontId="11" fillId="5" borderId="10" xfId="0" applyFont="1" applyFill="1" applyBorder="1" applyAlignment="1">
      <alignment horizontal="center" vertical="center" wrapText="1"/>
    </xf>
    <xf numFmtId="0" fontId="2" fillId="0" borderId="39" xfId="0" applyFont="1" applyBorder="1" applyAlignment="1">
      <alignment horizontal="center" vertical="center" wrapText="1"/>
    </xf>
    <xf numFmtId="0" fontId="15" fillId="5" borderId="6" xfId="0" applyFont="1" applyFill="1" applyBorder="1" applyAlignment="1">
      <alignment horizontal="center" vertical="center" wrapText="1"/>
    </xf>
    <xf numFmtId="0" fontId="8" fillId="0" borderId="21" xfId="0" applyFont="1" applyBorder="1" applyAlignment="1">
      <alignment horizontal="center" vertical="center" wrapText="1"/>
    </xf>
    <xf numFmtId="0" fontId="9" fillId="2" borderId="13" xfId="0" applyFont="1" applyFill="1" applyBorder="1" applyAlignment="1">
      <alignment horizontal="center" vertical="center" wrapText="1"/>
    </xf>
    <xf numFmtId="0" fontId="10" fillId="0" borderId="0" xfId="0" applyFont="1" applyAlignment="1">
      <alignment horizontal="center" vertical="center" wrapText="1"/>
    </xf>
    <xf numFmtId="0" fontId="8" fillId="2" borderId="15"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29" fillId="0" borderId="13" xfId="0" applyFont="1" applyBorder="1" applyAlignment="1">
      <alignment horizontal="center" vertical="center"/>
    </xf>
    <xf numFmtId="0" fontId="37" fillId="5" borderId="13" xfId="0" applyFont="1" applyFill="1" applyBorder="1" applyAlignment="1">
      <alignment horizontal="center" vertical="center" wrapText="1"/>
    </xf>
    <xf numFmtId="0" fontId="12" fillId="0" borderId="37"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6" fillId="0" borderId="0" xfId="0" applyFont="1" applyAlignment="1">
      <alignment horizontal="left" vertical="top" wrapText="1"/>
    </xf>
    <xf numFmtId="0" fontId="21" fillId="6" borderId="13" xfId="0" applyFont="1" applyFill="1" applyBorder="1" applyAlignment="1">
      <alignment horizontal="center" vertical="center"/>
    </xf>
    <xf numFmtId="0" fontId="38" fillId="0" borderId="13" xfId="0" applyFont="1" applyBorder="1" applyAlignment="1">
      <alignment horizontal="left" vertical="center" wrapText="1"/>
    </xf>
    <xf numFmtId="0" fontId="38" fillId="0" borderId="13" xfId="0" applyFont="1" applyBorder="1" applyAlignment="1">
      <alignment vertical="center" wrapText="1"/>
    </xf>
    <xf numFmtId="0" fontId="37" fillId="6" borderId="13" xfId="0" applyFont="1" applyFill="1" applyBorder="1" applyAlignment="1">
      <alignment horizontal="center" vertical="center" wrapText="1"/>
    </xf>
    <xf numFmtId="165" fontId="42" fillId="5" borderId="13" xfId="0" applyNumberFormat="1" applyFont="1" applyFill="1" applyBorder="1" applyAlignment="1">
      <alignment horizontal="right" vertical="center"/>
    </xf>
    <xf numFmtId="0" fontId="36" fillId="0" borderId="13" xfId="0" applyFont="1" applyBorder="1" applyAlignment="1">
      <alignment horizontal="left" vertical="center" wrapText="1"/>
    </xf>
    <xf numFmtId="0" fontId="0" fillId="0" borderId="3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1" xfId="0" applyFont="1" applyBorder="1" applyAlignment="1">
      <alignment horizontal="left" vertical="center" wrapText="1"/>
    </xf>
    <xf numFmtId="0" fontId="8" fillId="0" borderId="15" xfId="0" applyFont="1" applyBorder="1" applyAlignment="1">
      <alignment horizontal="left" vertical="center" wrapText="1"/>
    </xf>
    <xf numFmtId="0" fontId="8" fillId="0" borderId="17" xfId="0" applyFont="1" applyBorder="1" applyAlignment="1">
      <alignment horizontal="left" vertical="center" wrapText="1"/>
    </xf>
    <xf numFmtId="0" fontId="8" fillId="0" borderId="16" xfId="0" applyFont="1" applyBorder="1" applyAlignment="1">
      <alignment horizontal="left" vertical="center" wrapText="1"/>
    </xf>
    <xf numFmtId="0" fontId="22" fillId="10" borderId="13" xfId="0" applyFont="1" applyFill="1" applyBorder="1" applyAlignment="1">
      <alignment horizontal="center" vertical="center" wrapText="1"/>
    </xf>
    <xf numFmtId="0" fontId="0" fillId="0" borderId="40" xfId="0" applyBorder="1" applyAlignment="1">
      <alignment horizontal="center" vertical="center"/>
    </xf>
    <xf numFmtId="0" fontId="0" fillId="0" borderId="30" xfId="0" applyBorder="1" applyAlignment="1">
      <alignment horizontal="center" vertical="center"/>
    </xf>
    <xf numFmtId="0" fontId="0" fillId="0" borderId="36" xfId="0" applyBorder="1" applyAlignment="1">
      <alignment horizontal="center" vertical="center"/>
    </xf>
    <xf numFmtId="0" fontId="29" fillId="0" borderId="13" xfId="0" applyFont="1" applyBorder="1" applyAlignment="1">
      <alignment horizontal="center" vertical="center" wrapText="1"/>
    </xf>
    <xf numFmtId="0" fontId="6" fillId="5" borderId="13" xfId="0" applyFont="1" applyFill="1" applyBorder="1" applyAlignment="1">
      <alignment horizontal="center" vertical="center" wrapText="1"/>
    </xf>
    <xf numFmtId="0" fontId="8" fillId="0" borderId="13" xfId="0" applyFont="1" applyBorder="1" applyAlignment="1">
      <alignment horizontal="center" vertical="center" wrapText="1"/>
    </xf>
    <xf numFmtId="0" fontId="1" fillId="5" borderId="13" xfId="0" applyFont="1" applyFill="1" applyBorder="1" applyAlignment="1">
      <alignment horizontal="center" vertical="center"/>
    </xf>
    <xf numFmtId="0" fontId="2" fillId="0" borderId="25" xfId="0" applyFont="1" applyBorder="1" applyAlignment="1">
      <alignment horizontal="center" vertical="center"/>
    </xf>
    <xf numFmtId="0" fontId="2" fillId="0" borderId="0" xfId="0" applyFont="1" applyAlignment="1">
      <alignment horizontal="center" vertical="center"/>
    </xf>
    <xf numFmtId="0" fontId="3" fillId="4" borderId="4" xfId="0" applyFont="1" applyFill="1" applyBorder="1" applyAlignment="1">
      <alignment horizontal="center" vertical="center" wrapText="1"/>
    </xf>
    <xf numFmtId="0" fontId="3" fillId="4" borderId="0" xfId="0" applyFont="1" applyFill="1" applyAlignment="1">
      <alignment horizontal="center" vertical="center" wrapText="1"/>
    </xf>
    <xf numFmtId="0" fontId="4" fillId="4" borderId="4" xfId="0" applyFont="1" applyFill="1" applyBorder="1" applyAlignment="1">
      <alignment horizontal="center" vertical="center" wrapText="1"/>
    </xf>
    <xf numFmtId="0" fontId="4" fillId="4" borderId="0" xfId="0" applyFont="1" applyFill="1" applyAlignment="1">
      <alignment horizontal="center" vertical="center" wrapText="1"/>
    </xf>
    <xf numFmtId="0" fontId="24" fillId="4" borderId="4" xfId="0" applyFont="1" applyFill="1" applyBorder="1" applyAlignment="1">
      <alignment horizontal="center" vertical="center" wrapText="1"/>
    </xf>
    <xf numFmtId="0" fontId="24" fillId="4" borderId="0" xfId="0" applyFont="1" applyFill="1" applyAlignment="1">
      <alignment horizontal="center" vertical="center" wrapText="1"/>
    </xf>
    <xf numFmtId="0" fontId="18" fillId="4" borderId="44" xfId="0" applyFont="1" applyFill="1" applyBorder="1" applyAlignment="1">
      <alignment horizontal="center" vertical="center" wrapText="1"/>
    </xf>
    <xf numFmtId="0" fontId="18" fillId="4" borderId="18" xfId="0" applyFont="1" applyFill="1" applyBorder="1" applyAlignment="1">
      <alignment horizontal="center" vertical="center" wrapText="1"/>
    </xf>
    <xf numFmtId="0" fontId="12" fillId="5" borderId="13" xfId="0" applyFont="1" applyFill="1" applyBorder="1" applyAlignment="1">
      <alignment horizontal="center" vertical="center"/>
    </xf>
    <xf numFmtId="0" fontId="0" fillId="0" borderId="13" xfId="0" applyBorder="1" applyAlignment="1">
      <alignment horizontal="center" vertical="center"/>
    </xf>
    <xf numFmtId="0" fontId="3" fillId="4" borderId="13" xfId="0" applyFont="1" applyFill="1" applyBorder="1" applyAlignment="1">
      <alignment horizontal="center" vertical="center" wrapText="1"/>
    </xf>
    <xf numFmtId="0" fontId="48" fillId="0" borderId="13" xfId="0" applyFont="1" applyBorder="1" applyAlignment="1">
      <alignment horizontal="center" vertical="center" wrapText="1"/>
    </xf>
    <xf numFmtId="0" fontId="23" fillId="4" borderId="13" xfId="0" applyFont="1" applyFill="1" applyBorder="1" applyAlignment="1">
      <alignment horizontal="center" vertical="center" wrapText="1"/>
    </xf>
    <xf numFmtId="0" fontId="25" fillId="0" borderId="13" xfId="0" applyFont="1" applyBorder="1" applyAlignment="1">
      <alignment horizontal="center" vertical="center" wrapText="1"/>
    </xf>
    <xf numFmtId="0" fontId="25" fillId="0" borderId="13" xfId="0" applyFont="1" applyBorder="1" applyAlignment="1">
      <alignment horizontal="center" vertical="center"/>
    </xf>
    <xf numFmtId="0" fontId="8" fillId="0" borderId="0" xfId="0" applyFont="1" applyAlignment="1">
      <alignment horizontal="center" vertical="center" wrapText="1"/>
    </xf>
    <xf numFmtId="0" fontId="33" fillId="4" borderId="13" xfId="0" applyFont="1" applyFill="1" applyBorder="1" applyAlignment="1">
      <alignment horizontal="center" vertical="center" wrapText="1"/>
    </xf>
    <xf numFmtId="0" fontId="35" fillId="6" borderId="13" xfId="0" applyFont="1" applyFill="1" applyBorder="1" applyAlignment="1">
      <alignment horizontal="center" vertical="center" wrapText="1"/>
    </xf>
    <xf numFmtId="0" fontId="45" fillId="10" borderId="13" xfId="0" applyFont="1" applyFill="1" applyBorder="1" applyAlignment="1">
      <alignment horizontal="center" vertical="center" wrapText="1"/>
    </xf>
    <xf numFmtId="0" fontId="37" fillId="0" borderId="13" xfId="0" applyFont="1" applyBorder="1" applyAlignment="1">
      <alignment horizontal="center" vertical="center" wrapText="1"/>
    </xf>
    <xf numFmtId="0" fontId="32" fillId="4" borderId="13" xfId="0" applyFont="1" applyFill="1" applyBorder="1" applyAlignment="1">
      <alignment horizontal="center" vertical="center" wrapText="1"/>
    </xf>
    <xf numFmtId="0" fontId="34" fillId="3" borderId="13" xfId="0" applyFont="1" applyFill="1" applyBorder="1" applyAlignment="1">
      <alignment horizontal="center" vertical="center" wrapText="1"/>
    </xf>
    <xf numFmtId="0" fontId="16" fillId="0" borderId="13" xfId="0" applyFont="1" applyBorder="1" applyAlignment="1">
      <alignment horizontal="center" vertical="center"/>
    </xf>
    <xf numFmtId="0" fontId="1" fillId="0" borderId="13" xfId="0" applyFont="1" applyBorder="1" applyAlignment="1">
      <alignment horizontal="center" vertical="center" wrapText="1"/>
    </xf>
    <xf numFmtId="0" fontId="5" fillId="0" borderId="13" xfId="0" applyFont="1" applyBorder="1" applyAlignment="1">
      <alignment horizontal="center" vertical="center" wrapText="1"/>
    </xf>
    <xf numFmtId="0" fontId="18" fillId="4" borderId="13"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18" fillId="0" borderId="21" xfId="0" applyFont="1" applyBorder="1" applyAlignment="1">
      <alignment horizontal="center" vertical="center" wrapText="1"/>
    </xf>
    <xf numFmtId="0" fontId="28" fillId="0" borderId="13" xfId="0" applyFont="1" applyBorder="1" applyAlignment="1">
      <alignment horizontal="center" vertical="center" wrapText="1"/>
    </xf>
    <xf numFmtId="0" fontId="78" fillId="0" borderId="50" xfId="0" applyFont="1" applyBorder="1" applyAlignment="1">
      <alignment horizontal="center" vertical="center" wrapText="1"/>
    </xf>
    <xf numFmtId="0" fontId="78" fillId="0" borderId="43" xfId="0" applyFont="1" applyBorder="1" applyAlignment="1">
      <alignment horizontal="center" vertical="center" wrapText="1"/>
    </xf>
    <xf numFmtId="0" fontId="78" fillId="0" borderId="50" xfId="0" applyFont="1" applyBorder="1" applyAlignment="1">
      <alignment horizontal="left" vertical="center" wrapText="1"/>
    </xf>
    <xf numFmtId="0" fontId="78" fillId="0" borderId="49" xfId="0" applyFont="1" applyBorder="1" applyAlignment="1">
      <alignment horizontal="left" vertical="center" wrapText="1"/>
    </xf>
    <xf numFmtId="0" fontId="78" fillId="0" borderId="43" xfId="0" applyFont="1" applyBorder="1" applyAlignment="1">
      <alignment horizontal="left" vertical="center" wrapText="1"/>
    </xf>
    <xf numFmtId="0" fontId="80" fillId="0" borderId="50" xfId="0" applyFont="1" applyBorder="1" applyAlignment="1">
      <alignment horizontal="left" vertical="center" wrapText="1"/>
    </xf>
    <xf numFmtId="0" fontId="80" fillId="0" borderId="49" xfId="0" applyFont="1" applyBorder="1" applyAlignment="1">
      <alignment horizontal="left" vertical="center" wrapText="1"/>
    </xf>
    <xf numFmtId="0" fontId="80" fillId="0" borderId="43" xfId="0" applyFont="1" applyBorder="1" applyAlignment="1">
      <alignment horizontal="left" vertical="center" wrapText="1"/>
    </xf>
    <xf numFmtId="0" fontId="77" fillId="28" borderId="37" xfId="0" applyFont="1" applyFill="1" applyBorder="1" applyAlignment="1">
      <alignment horizontal="center" vertical="center" wrapText="1"/>
    </xf>
    <xf numFmtId="0" fontId="77" fillId="28" borderId="29" xfId="0" applyFont="1" applyFill="1" applyBorder="1" applyAlignment="1">
      <alignment horizontal="center" vertical="center" wrapText="1"/>
    </xf>
  </cellXfs>
  <cellStyles count="23">
    <cellStyle name="Bueno" xfId="14" builtinId="26"/>
    <cellStyle name="Hipervínculo" xfId="1" builtinId="8"/>
    <cellStyle name="Incorrecto" xfId="15" builtinId="27"/>
    <cellStyle name="Millares" xfId="13" builtinId="3"/>
    <cellStyle name="Millares 2" xfId="12" xr:uid="{DE8FAA0A-F494-4F7D-AE38-2F2E41FCD759}"/>
    <cellStyle name="Millares 2 2" xfId="21" xr:uid="{72D52A1A-A43F-46F4-8E72-8283846C8D2B}"/>
    <cellStyle name="Millares 3" xfId="7" xr:uid="{7E694A0B-E58A-40C0-AD75-375133D272F5}"/>
    <cellStyle name="Millares 3 2" xfId="19" xr:uid="{C9B376DF-DDB3-4C28-A157-43A8F173EFA4}"/>
    <cellStyle name="Millares 4" xfId="22" xr:uid="{8F7A7764-4DA7-47AD-BDC3-DEC4A9DA74F2}"/>
    <cellStyle name="Moneda" xfId="3" builtinId="4"/>
    <cellStyle name="Moneda 2" xfId="10" xr:uid="{60F6C8D9-FFA8-45C8-A34E-B7FECEED9162}"/>
    <cellStyle name="Moneda 2 2" xfId="20" xr:uid="{2F304033-DCEE-4CC9-B375-614618FB8606}"/>
    <cellStyle name="Moneda 3" xfId="6" xr:uid="{2CD529E4-462A-456D-9B9C-C40C795D41BF}"/>
    <cellStyle name="Moneda 3 2" xfId="18" xr:uid="{E453AFE6-003C-4BBB-AEB3-B097BFB76E75}"/>
    <cellStyle name="Moneda 4" xfId="17" xr:uid="{053BAA85-6BE5-4AEA-9438-2C6E0BC441CE}"/>
    <cellStyle name="Neutral" xfId="16" builtinId="28"/>
    <cellStyle name="Normal" xfId="0" builtinId="0"/>
    <cellStyle name="Normal 2" xfId="11" xr:uid="{D8E19A8C-AE1B-413F-9BB5-7A0D8F353789}"/>
    <cellStyle name="Normal 3" xfId="8" xr:uid="{C9F27B53-DA45-463D-BC2E-412957DC3EBE}"/>
    <cellStyle name="Normal 4" xfId="4" xr:uid="{2C64106B-5D7E-492C-8CD8-4D8E649BAE55}"/>
    <cellStyle name="Porcentaje" xfId="2" builtinId="5"/>
    <cellStyle name="Porcentaje 2" xfId="9" xr:uid="{A88AD168-8DB9-43D0-847B-031228AF9E81}"/>
    <cellStyle name="Porcentaje 3" xfId="5" xr:uid="{AB0D2303-F3B2-4D42-9E34-8B33D87CBB2C}"/>
  </cellStyles>
  <dxfs count="11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ill>
        <patternFill>
          <bgColor rgb="FFFFFF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bgColor rgb="FFFFC000"/>
        </patternFill>
      </fill>
    </dxf>
    <dxf>
      <font>
        <color rgb="FF9C0006"/>
      </font>
      <fill>
        <patternFill>
          <bgColor rgb="FFFFC7CE"/>
        </patternFill>
      </fill>
    </dxf>
    <dxf>
      <fill>
        <patternFill>
          <bgColor rgb="FFFFFF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bgColor rgb="FFFE000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fill>
        <patternFill>
          <bgColor rgb="FFFF0000"/>
        </patternFill>
      </fill>
      <border>
        <left style="thin">
          <color auto="1"/>
        </left>
        <right style="thin">
          <color auto="1"/>
        </right>
        <top style="thin">
          <color auto="1"/>
        </top>
        <bottom style="thin">
          <color auto="1"/>
        </bottom>
        <vertical/>
        <horizontal/>
      </border>
    </dxf>
    <dxf>
      <fill>
        <patternFill>
          <bgColor rgb="FF45E77B"/>
        </patternFill>
      </fill>
    </dxf>
    <dxf>
      <fill>
        <patternFill>
          <bgColor theme="6" tint="0.39994506668294322"/>
        </patternFill>
      </fill>
    </dxf>
    <dxf>
      <font>
        <color rgb="FF9C5700"/>
      </font>
      <fill>
        <patternFill>
          <bgColor rgb="FFFFEB9C"/>
        </patternFill>
      </fill>
    </dxf>
    <dxf>
      <fill>
        <patternFill>
          <bgColor theme="6" tint="0.39994506668294322"/>
        </patternFill>
      </fill>
    </dxf>
    <dxf>
      <fill>
        <patternFill>
          <bgColor rgb="FF45E77B"/>
        </patternFill>
      </fill>
    </dxf>
    <dxf>
      <fill>
        <patternFill>
          <bgColor rgb="FFFE0000"/>
        </patternFill>
      </fill>
      <border>
        <left style="thin">
          <color auto="1"/>
        </left>
        <right style="thin">
          <color auto="1"/>
        </right>
        <top style="thin">
          <color auto="1"/>
        </top>
        <bottom style="thin">
          <color auto="1"/>
        </bottom>
        <vertical/>
        <horizontal/>
      </border>
    </dxf>
    <dxf>
      <fill>
        <patternFill>
          <bgColor rgb="FFFF0000"/>
        </patternFill>
      </fill>
    </dxf>
    <dxf>
      <font>
        <color auto="1"/>
      </font>
      <fill>
        <patternFill>
          <bgColor rgb="FFFF000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bgColor rgb="FF45E77B"/>
        </patternFill>
      </fill>
    </dxf>
    <dxf>
      <fill>
        <patternFill>
          <bgColor theme="6" tint="0.39994506668294322"/>
        </patternFill>
      </fill>
    </dxf>
    <dxf>
      <font>
        <color rgb="FF9C0006"/>
      </font>
      <fill>
        <patternFill>
          <bgColor rgb="FFFFC7CE"/>
        </patternFill>
      </fill>
    </dxf>
    <dxf>
      <font>
        <color rgb="FF006100"/>
      </font>
      <fill>
        <patternFill>
          <bgColor rgb="FFC6EFCE"/>
        </patternFill>
      </fill>
    </dxf>
    <dxf>
      <fill>
        <patternFill>
          <bgColor rgb="FFFE000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fill>
        <patternFill>
          <bgColor rgb="FFFF0000"/>
        </patternFill>
      </fill>
      <border>
        <left style="thin">
          <color auto="1"/>
        </left>
        <right style="thin">
          <color auto="1"/>
        </right>
        <top style="thin">
          <color auto="1"/>
        </top>
        <bottom style="thin">
          <color auto="1"/>
        </bottom>
        <vertical/>
        <horizontal/>
      </border>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ill>
        <patternFill>
          <bgColor rgb="FFFFFFCC"/>
        </patternFill>
      </fill>
    </dxf>
    <dxf>
      <fill>
        <patternFill>
          <bgColor rgb="FF92D050"/>
        </patternFill>
      </fill>
    </dxf>
    <dxf>
      <fill>
        <patternFill>
          <bgColor theme="5" tint="0.39994506668294322"/>
        </patternFill>
      </fill>
    </dxf>
  </dxfs>
  <tableStyles count="0" defaultTableStyle="TableStyleMedium9" defaultPivotStyle="PivotStyleLight16"/>
  <colors>
    <mruColors>
      <color rgb="FFFFFFCC"/>
      <color rgb="FFFF6161"/>
      <color rgb="FFCC3300"/>
      <color rgb="FFFF1111"/>
      <color rgb="FFB8CCE2"/>
      <color rgb="FFFFFF99"/>
      <color rgb="FFE3F5E5"/>
      <color rgb="FFFE0000"/>
      <color rgb="FFFF4343"/>
      <color rgb="FF45E7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'CONCEPTO DE VIABILIDAD'!#REF!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'CONCEPTO DE VIABILIDAD'!#REF!</c15:sqref>
                        </c15:formulaRef>
                      </c:ext>
                    </c:extLst>
                  </c:multiLvlStrRef>
                </c15:cat>
              </c15:filteredCategoryTitle>
            </c:ext>
            <c:ext xmlns:c16="http://schemas.microsoft.com/office/drawing/2014/chart" uri="{C3380CC4-5D6E-409C-BE32-E72D297353CC}">
              <c16:uniqueId val="{00000000-0B2B-4C96-B12E-5C0AC17F108E}"/>
            </c:ext>
          </c:extLst>
        </c:ser>
        <c:dLbls>
          <c:showLegendKey val="0"/>
          <c:showVal val="0"/>
          <c:showCatName val="0"/>
          <c:showSerName val="0"/>
          <c:showPercent val="0"/>
          <c:showBubbleSize val="0"/>
        </c:dLbls>
        <c:axId val="1416521600"/>
        <c:axId val="1462498511"/>
      </c:radarChart>
      <c:catAx>
        <c:axId val="1416521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62498511"/>
        <c:crosses val="autoZero"/>
        <c:auto val="1"/>
        <c:lblAlgn val="ctr"/>
        <c:lblOffset val="100"/>
        <c:noMultiLvlLbl val="0"/>
      </c:catAx>
      <c:valAx>
        <c:axId val="146249851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1652160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3" Type="http://schemas.openxmlformats.org/officeDocument/2006/relationships/image" Target="../media/image2.png"/><Relationship Id="rId12" Type="http://schemas.openxmlformats.org/officeDocument/2006/relationships/image" Target="../media/image7.png"/><Relationship Id="rId2" Type="http://schemas.openxmlformats.org/officeDocument/2006/relationships/customXml" Target="../ink/ink1.xml"/><Relationship Id="rId1" Type="http://schemas.openxmlformats.org/officeDocument/2006/relationships/image" Target="../media/image1.png"/><Relationship Id="rId14" Type="http://schemas.openxmlformats.org/officeDocument/2006/relationships/image" Target="../media/image3.jpeg"/></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8</xdr:col>
      <xdr:colOff>211156</xdr:colOff>
      <xdr:row>0</xdr:row>
      <xdr:rowOff>103542</xdr:rowOff>
    </xdr:from>
    <xdr:to>
      <xdr:col>9</xdr:col>
      <xdr:colOff>593420</xdr:colOff>
      <xdr:row>1</xdr:row>
      <xdr:rowOff>457200</xdr:rowOff>
    </xdr:to>
    <xdr:pic>
      <xdr:nvPicPr>
        <xdr:cNvPr id="2" name="Imagen 1">
          <a:extLst>
            <a:ext uri="{FF2B5EF4-FFF2-40B4-BE49-F238E27FC236}">
              <a16:creationId xmlns:a16="http://schemas.microsoft.com/office/drawing/2014/main" id="{AC90A470-C06F-49C5-8546-9246FFB157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84596" y="101637"/>
          <a:ext cx="1167124" cy="631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206035</xdr:colOff>
      <xdr:row>112</xdr:row>
      <xdr:rowOff>0</xdr:rowOff>
    </xdr:from>
    <xdr:to>
      <xdr:col>12</xdr:col>
      <xdr:colOff>0</xdr:colOff>
      <xdr:row>112</xdr:row>
      <xdr:rowOff>20045</xdr:rowOff>
    </xdr:to>
    <mc:AlternateContent xmlns:mc="http://schemas.openxmlformats.org/markup-compatibility/2006" xmlns:xdr14="http://schemas.microsoft.com/office/excel/2010/spreadsheetDrawing">
      <mc:Choice Requires="xdr14">
        <xdr:contentPart xmlns:r="http://schemas.openxmlformats.org/officeDocument/2006/relationships" r:id="rId2">
          <xdr14:nvContentPartPr>
            <xdr14:cNvPr id="3" name="Entrada de lápiz 2">
              <a:extLst>
                <a:ext uri="{FF2B5EF4-FFF2-40B4-BE49-F238E27FC236}">
                  <a16:creationId xmlns:a16="http://schemas.microsoft.com/office/drawing/2014/main" id="{0C5BFE0B-DB77-4444-BB20-310A62FBC595}"/>
                </a:ext>
              </a:extLst>
            </xdr14:cNvPr>
            <xdr14:cNvContentPartPr/>
          </xdr14:nvContentPartPr>
          <xdr14:nvPr macro=""/>
          <xdr14:xfrm>
            <a:off x="10604160" y="38854040"/>
            <a:ext cx="360" cy="360"/>
          </xdr14:xfrm>
        </xdr:contentPart>
      </mc:Choice>
      <mc:Fallback xmlns="">
        <xdr:pic>
          <xdr:nvPicPr>
            <xdr:cNvPr id="19" name="Entrada de lápiz 18">
              <a:extLst>
                <a:ext uri="{FF2B5EF4-FFF2-40B4-BE49-F238E27FC236}">
                  <a16:creationId xmlns:a16="http://schemas.microsoft.com/office/drawing/2014/main" id="{70E10C43-54FA-4FFA-B511-5D9DC4E8E5DD}"/>
                </a:ext>
              </a:extLst>
            </xdr:cNvPr>
            <xdr:cNvPicPr/>
          </xdr:nvPicPr>
          <xdr:blipFill>
            <a:blip xmlns:r="http://schemas.openxmlformats.org/officeDocument/2006/relationships" r:embed="rId12"/>
            <a:stretch>
              <a:fillRect/>
            </a:stretch>
          </xdr:blipFill>
          <xdr:spPr>
            <a:xfrm>
              <a:off x="10595520" y="38845040"/>
              <a:ext cx="18000" cy="18000"/>
            </a:xfrm>
            <a:prstGeom prst="rect">
              <a:avLst/>
            </a:prstGeom>
          </xdr:spPr>
        </xdr:pic>
      </mc:Fallback>
    </mc:AlternateContent>
    <xdr:clientData/>
  </xdr:twoCellAnchor>
  <xdr:twoCellAnchor editAs="oneCell">
    <xdr:from>
      <xdr:col>4</xdr:col>
      <xdr:colOff>444500</xdr:colOff>
      <xdr:row>115</xdr:row>
      <xdr:rowOff>137583</xdr:rowOff>
    </xdr:from>
    <xdr:to>
      <xdr:col>6</xdr:col>
      <xdr:colOff>206375</xdr:colOff>
      <xdr:row>115</xdr:row>
      <xdr:rowOff>402378</xdr:rowOff>
    </xdr:to>
    <xdr:pic>
      <xdr:nvPicPr>
        <xdr:cNvPr id="4" name="Picture 3">
          <a:extLst>
            <a:ext uri="{FF2B5EF4-FFF2-40B4-BE49-F238E27FC236}">
              <a16:creationId xmlns:a16="http://schemas.microsoft.com/office/drawing/2014/main" id="{0BD4237C-BC99-6444-A7EE-D7AAE7F3C6AF}"/>
            </a:ext>
          </a:extLst>
        </xdr:cNvPr>
        <xdr:cNvPicPr>
          <a:picLocks noChangeAspect="1"/>
        </xdr:cNvPicPr>
      </xdr:nvPicPr>
      <xdr:blipFill>
        <a:blip xmlns:r="http://schemas.openxmlformats.org/officeDocument/2006/relationships" r:embed="rId13"/>
        <a:stretch>
          <a:fillRect/>
        </a:stretch>
      </xdr:blipFill>
      <xdr:spPr>
        <a:xfrm>
          <a:off x="5598583" y="53033083"/>
          <a:ext cx="1857375" cy="264795"/>
        </a:xfrm>
        <a:prstGeom prst="rect">
          <a:avLst/>
        </a:prstGeom>
      </xdr:spPr>
    </xdr:pic>
    <xdr:clientData/>
  </xdr:twoCellAnchor>
  <xdr:twoCellAnchor editAs="oneCell">
    <xdr:from>
      <xdr:col>4</xdr:col>
      <xdr:colOff>772583</xdr:colOff>
      <xdr:row>117</xdr:row>
      <xdr:rowOff>169334</xdr:rowOff>
    </xdr:from>
    <xdr:to>
      <xdr:col>5</xdr:col>
      <xdr:colOff>761576</xdr:colOff>
      <xdr:row>117</xdr:row>
      <xdr:rowOff>552874</xdr:rowOff>
    </xdr:to>
    <xdr:pic>
      <xdr:nvPicPr>
        <xdr:cNvPr id="5" name="Image 18">
          <a:extLst>
            <a:ext uri="{FF2B5EF4-FFF2-40B4-BE49-F238E27FC236}">
              <a16:creationId xmlns:a16="http://schemas.microsoft.com/office/drawing/2014/main" id="{9CCDC38C-9424-BC44-8EBC-5D2C9E8E52DC}"/>
            </a:ext>
          </a:extLst>
        </xdr:cNvPr>
        <xdr:cNvPicPr>
          <a:picLocks/>
        </xdr:cNvPicPr>
      </xdr:nvPicPr>
      <xdr:blipFill>
        <a:blip xmlns:r="http://schemas.openxmlformats.org/officeDocument/2006/relationships" r:embed="rId14" cstate="print"/>
        <a:stretch>
          <a:fillRect/>
        </a:stretch>
      </xdr:blipFill>
      <xdr:spPr>
        <a:xfrm>
          <a:off x="5926666" y="53763334"/>
          <a:ext cx="1026160" cy="3835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673100</xdr:colOff>
      <xdr:row>0</xdr:row>
      <xdr:rowOff>19051</xdr:rowOff>
    </xdr:from>
    <xdr:to>
      <xdr:col>6</xdr:col>
      <xdr:colOff>560294</xdr:colOff>
      <xdr:row>1</xdr:row>
      <xdr:rowOff>316941</xdr:rowOff>
    </xdr:to>
    <xdr:pic>
      <xdr:nvPicPr>
        <xdr:cNvPr id="2" name="Imagen 1">
          <a:extLst>
            <a:ext uri="{FF2B5EF4-FFF2-40B4-BE49-F238E27FC236}">
              <a16:creationId xmlns:a16="http://schemas.microsoft.com/office/drawing/2014/main" id="{ACFFD92E-12D1-4F4A-BE0C-886E17D689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82012" y="19051"/>
          <a:ext cx="854075" cy="5748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19050</xdr:colOff>
      <xdr:row>0</xdr:row>
      <xdr:rowOff>19051</xdr:rowOff>
    </xdr:from>
    <xdr:to>
      <xdr:col>1</xdr:col>
      <xdr:colOff>1293532</xdr:colOff>
      <xdr:row>1</xdr:row>
      <xdr:rowOff>345356</xdr:rowOff>
    </xdr:to>
    <xdr:pic>
      <xdr:nvPicPr>
        <xdr:cNvPr id="3" name="Imagen 2">
          <a:extLst>
            <a:ext uri="{FF2B5EF4-FFF2-40B4-BE49-F238E27FC236}">
              <a16:creationId xmlns:a16="http://schemas.microsoft.com/office/drawing/2014/main" id="{C0B1A3AA-6BFF-45BE-BF20-8D62F840EC5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 y="19051"/>
          <a:ext cx="2647950" cy="606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504825</xdr:colOff>
      <xdr:row>260</xdr:row>
      <xdr:rowOff>47624</xdr:rowOff>
    </xdr:from>
    <xdr:to>
      <xdr:col>6</xdr:col>
      <xdr:colOff>76200</xdr:colOff>
      <xdr:row>265</xdr:row>
      <xdr:rowOff>390525</xdr:rowOff>
    </xdr:to>
    <xdr:graphicFrame macro="">
      <xdr:nvGraphicFramePr>
        <xdr:cNvPr id="7" name="Gráfico 6">
          <a:extLst>
            <a:ext uri="{FF2B5EF4-FFF2-40B4-BE49-F238E27FC236}">
              <a16:creationId xmlns:a16="http://schemas.microsoft.com/office/drawing/2014/main" id="{09A57D0E-802B-44F9-8175-FF8FBB15E2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462642</xdr:colOff>
      <xdr:row>277</xdr:row>
      <xdr:rowOff>143711</xdr:rowOff>
    </xdr:from>
    <xdr:to>
      <xdr:col>16</xdr:col>
      <xdr:colOff>622157</xdr:colOff>
      <xdr:row>295</xdr:row>
      <xdr:rowOff>54034</xdr:rowOff>
    </xdr:to>
    <xdr:pic>
      <xdr:nvPicPr>
        <xdr:cNvPr id="2" name="Imagen 1">
          <a:extLst>
            <a:ext uri="{FF2B5EF4-FFF2-40B4-BE49-F238E27FC236}">
              <a16:creationId xmlns:a16="http://schemas.microsoft.com/office/drawing/2014/main" id="{D7B71A4A-1537-4820-9FDB-2C9AC22601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86928" y="34107140"/>
          <a:ext cx="7940261" cy="28374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463424</xdr:colOff>
      <xdr:row>274</xdr:row>
      <xdr:rowOff>98602</xdr:rowOff>
    </xdr:from>
    <xdr:to>
      <xdr:col>16</xdr:col>
      <xdr:colOff>495373</xdr:colOff>
      <xdr:row>277</xdr:row>
      <xdr:rowOff>88888</xdr:rowOff>
    </xdr:to>
    <xdr:pic>
      <xdr:nvPicPr>
        <xdr:cNvPr id="3" name="Imagen 2">
          <a:extLst>
            <a:ext uri="{FF2B5EF4-FFF2-40B4-BE49-F238E27FC236}">
              <a16:creationId xmlns:a16="http://schemas.microsoft.com/office/drawing/2014/main" id="{BF0D2055-D7E1-4E53-B2DC-B52235872DC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87710" y="33572173"/>
          <a:ext cx="7815235" cy="4712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Nueva%20carpeta/PRESUPUESTO%20ADICIONAL%20AJUSTADO%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
      <sheetName val="Unitarios"/>
      <sheetName val="Mat. Y Equipos"/>
      <sheetName val="CAPITULO"/>
      <sheetName val="AUI"/>
      <sheetName val="Hoja1"/>
      <sheetName val="Cronograma"/>
      <sheetName val="Hoja2"/>
      <sheetName val="adicional"/>
      <sheetName val="memoria cantidad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11">
          <cell r="F11">
            <v>11665308</v>
          </cell>
          <cell r="N11">
            <v>205590</v>
          </cell>
        </row>
        <row r="16">
          <cell r="F16">
            <v>30675784</v>
          </cell>
          <cell r="N16">
            <v>529856.04</v>
          </cell>
        </row>
        <row r="22">
          <cell r="F22">
            <v>18668423.140000001</v>
          </cell>
        </row>
        <row r="25">
          <cell r="F25">
            <v>34419792</v>
          </cell>
          <cell r="N25">
            <v>22542000</v>
          </cell>
        </row>
        <row r="31">
          <cell r="F31">
            <v>9206143.2400000002</v>
          </cell>
          <cell r="N31">
            <v>17118855</v>
          </cell>
        </row>
        <row r="39">
          <cell r="F39">
            <v>13309413</v>
          </cell>
        </row>
        <row r="45">
          <cell r="F45">
            <v>706680</v>
          </cell>
        </row>
        <row r="58">
          <cell r="F58">
            <v>22194634</v>
          </cell>
        </row>
        <row r="70">
          <cell r="F70">
            <v>129480430.68000001</v>
          </cell>
          <cell r="N70">
            <v>39948724</v>
          </cell>
        </row>
        <row r="77">
          <cell r="F77">
            <v>13629273</v>
          </cell>
        </row>
        <row r="85">
          <cell r="F85">
            <v>150724431.19999999</v>
          </cell>
        </row>
        <row r="88">
          <cell r="F88">
            <v>387380</v>
          </cell>
        </row>
        <row r="102">
          <cell r="N102">
            <v>27285658.023840003</v>
          </cell>
        </row>
        <row r="107">
          <cell r="F107">
            <v>170111468</v>
          </cell>
          <cell r="N107">
            <v>32289204.919151999</v>
          </cell>
        </row>
        <row r="109">
          <cell r="N109">
            <v>139919887.98299199</v>
          </cell>
        </row>
      </sheetData>
      <sheetData sheetId="9" refreshError="1"/>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7-04T12:09:14.464"/>
    </inkml:context>
    <inkml:brush xml:id="br0">
      <inkml:brushProperty name="width" value="0.05" units="cm"/>
      <inkml:brushProperty name="height" value="0.05" units="cm"/>
      <inkml:brushProperty name="color" value="#E71224"/>
      <inkml:brushProperty name="ignorePressure" value="1"/>
    </inkml:brush>
  </inkml:definitions>
  <inkml:trace contextRef="#ctx0" brushRef="#br0">1 0,'0'0</inkml:trace>
</inkml:ink>
</file>

<file path=xl/persons/person.xml><?xml version="1.0" encoding="utf-8"?>
<personList xmlns="http://schemas.microsoft.com/office/spreadsheetml/2018/threadedcomments" xmlns:x="http://schemas.openxmlformats.org/spreadsheetml/2006/main">
  <person displayName="Yolanda Beatriz" id="{A9E08524-570D-495A-9540-A9C56F2D7A76}" userId="S::ycaballero@dnp.gov.co::a61c1c3e-a35b-4b92-95cc-e409c8f28b10"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23" dT="2021-03-05T20:04:25.21" personId="{A9E08524-570D-495A-9540-A9C56F2D7A76}" id="{7979DEEB-6FEF-4FB3-8067-93569C639AAB}">
    <text>Explicar el alcance geográfico en la guía</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oporte.formatos@dnp.gov.co" TargetMode="Externa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0D01C-F5C0-4A58-BB65-BA657CC187EC}">
  <sheetPr>
    <tabColor rgb="FF00B0F0"/>
    <pageSetUpPr fitToPage="1"/>
  </sheetPr>
  <dimension ref="B1:O197"/>
  <sheetViews>
    <sheetView showGridLines="0" tabSelected="1" view="pageBreakPreview" topLeftCell="A6" zoomScale="85" zoomScaleNormal="85" zoomScaleSheetLayoutView="85" workbookViewId="0">
      <selection activeCell="H14" sqref="H14:I14"/>
    </sheetView>
  </sheetViews>
  <sheetFormatPr baseColWidth="10" defaultColWidth="8.78515625" defaultRowHeight="12.75"/>
  <cols>
    <col min="1" max="1" width="8.78515625" style="95"/>
    <col min="2" max="2" width="31.42578125" style="98" customWidth="1"/>
    <col min="3" max="3" width="20.78515625" style="98" customWidth="1"/>
    <col min="4" max="4" width="20.2109375" style="98" customWidth="1"/>
    <col min="5" max="5" width="16.42578125" style="98" customWidth="1"/>
    <col min="6" max="6" width="16.5703125" style="98" customWidth="1"/>
    <col min="7" max="7" width="12.42578125" style="98" customWidth="1"/>
    <col min="8" max="8" width="12.5703125" style="98" customWidth="1"/>
    <col min="9" max="9" width="11.42578125" style="98" customWidth="1"/>
    <col min="10" max="10" width="11.5703125" style="98" customWidth="1"/>
    <col min="11" max="11" width="12.5703125" style="98" customWidth="1"/>
    <col min="12" max="12" width="11.78515625" style="98" customWidth="1"/>
    <col min="13" max="13" width="37.5703125" style="95" hidden="1" customWidth="1"/>
    <col min="14" max="14" width="0" style="95" hidden="1" customWidth="1"/>
    <col min="15" max="16384" width="8.78515625" style="95"/>
  </cols>
  <sheetData>
    <row r="1" spans="2:12" ht="21.75" customHeight="1">
      <c r="B1" s="292"/>
      <c r="C1" s="293"/>
      <c r="D1" s="293"/>
      <c r="E1" s="293"/>
      <c r="F1" s="293"/>
      <c r="G1" s="293"/>
      <c r="H1" s="293"/>
      <c r="I1" s="293"/>
      <c r="J1" s="294"/>
      <c r="K1" s="298" t="s">
        <v>2</v>
      </c>
      <c r="L1" s="298"/>
    </row>
    <row r="2" spans="2:12" ht="48.5" customHeight="1">
      <c r="B2" s="295"/>
      <c r="C2" s="296"/>
      <c r="D2" s="296"/>
      <c r="E2" s="296"/>
      <c r="F2" s="296"/>
      <c r="G2" s="296"/>
      <c r="H2" s="296"/>
      <c r="I2" s="296"/>
      <c r="J2" s="297"/>
      <c r="K2" s="298" t="s">
        <v>3</v>
      </c>
      <c r="L2" s="298"/>
    </row>
    <row r="3" spans="2:12" ht="30.5" customHeight="1">
      <c r="B3" s="299" t="s">
        <v>1999</v>
      </c>
      <c r="C3" s="300"/>
      <c r="D3" s="300"/>
      <c r="E3" s="300"/>
      <c r="F3" s="300"/>
      <c r="G3" s="300"/>
      <c r="H3" s="300"/>
      <c r="I3" s="300"/>
      <c r="J3" s="300"/>
      <c r="K3" s="300"/>
      <c r="L3" s="300"/>
    </row>
    <row r="4" spans="2:12" ht="20.25" customHeight="1">
      <c r="B4" s="231" t="s">
        <v>1914</v>
      </c>
      <c r="C4" s="231"/>
      <c r="D4" s="231"/>
      <c r="E4" s="231"/>
      <c r="F4" s="231"/>
      <c r="G4" s="231"/>
      <c r="H4" s="231"/>
      <c r="I4" s="231"/>
      <c r="J4" s="231"/>
      <c r="K4" s="231"/>
      <c r="L4" s="231"/>
    </row>
    <row r="5" spans="2:12" ht="5" customHeight="1">
      <c r="B5" s="262"/>
      <c r="C5" s="262"/>
      <c r="D5" s="262"/>
      <c r="E5" s="262"/>
      <c r="F5" s="262"/>
      <c r="G5" s="262"/>
      <c r="H5" s="262"/>
      <c r="I5" s="262"/>
      <c r="J5" s="262"/>
      <c r="K5" s="262"/>
      <c r="L5" s="262"/>
    </row>
    <row r="6" spans="2:12" ht="120" customHeight="1">
      <c r="B6" s="310" t="s">
        <v>1981</v>
      </c>
      <c r="C6" s="310"/>
      <c r="D6" s="310"/>
      <c r="E6" s="310"/>
      <c r="F6" s="310"/>
      <c r="G6" s="310"/>
      <c r="H6" s="310"/>
      <c r="I6" s="310"/>
      <c r="J6" s="310"/>
      <c r="K6" s="310"/>
      <c r="L6" s="310"/>
    </row>
    <row r="7" spans="2:12" ht="4.8" customHeight="1"/>
    <row r="8" spans="2:12" ht="88.25" customHeight="1" thickBot="1">
      <c r="B8" s="281" t="s">
        <v>1945</v>
      </c>
      <c r="C8" s="281"/>
      <c r="D8" s="281"/>
      <c r="E8" s="281"/>
      <c r="F8" s="281"/>
      <c r="G8" s="281"/>
      <c r="H8" s="281"/>
      <c r="I8" s="281"/>
      <c r="J8" s="281"/>
      <c r="K8" s="281"/>
      <c r="L8" s="281"/>
    </row>
    <row r="9" spans="2:12" ht="18" customHeight="1" thickBot="1">
      <c r="B9" s="311" t="s">
        <v>4</v>
      </c>
      <c r="C9" s="312"/>
      <c r="D9" s="312"/>
      <c r="E9" s="312"/>
      <c r="F9" s="312"/>
      <c r="G9" s="312"/>
      <c r="H9" s="312"/>
      <c r="I9" s="312"/>
      <c r="J9" s="312"/>
      <c r="K9" s="312"/>
      <c r="L9" s="313"/>
    </row>
    <row r="10" spans="2:12" ht="35.25" customHeight="1">
      <c r="B10" s="109" t="s">
        <v>5</v>
      </c>
      <c r="C10" s="253" t="s">
        <v>2000</v>
      </c>
      <c r="D10" s="253"/>
      <c r="E10" s="253"/>
      <c r="F10" s="253"/>
      <c r="G10" s="253"/>
      <c r="H10" s="218" t="s">
        <v>6</v>
      </c>
      <c r="I10" s="218"/>
      <c r="J10" s="314">
        <v>2021003050038</v>
      </c>
      <c r="K10" s="314"/>
      <c r="L10" s="315"/>
    </row>
    <row r="11" spans="2:12" ht="11" customHeight="1">
      <c r="B11" s="301" t="s">
        <v>1631</v>
      </c>
      <c r="C11" s="304" t="s">
        <v>1564</v>
      </c>
      <c r="D11" s="305"/>
      <c r="E11" s="305"/>
      <c r="F11" s="305"/>
      <c r="G11" s="306"/>
      <c r="H11" s="218" t="s">
        <v>1575</v>
      </c>
      <c r="I11" s="218"/>
      <c r="J11" s="202" t="s">
        <v>107</v>
      </c>
      <c r="K11" s="202"/>
      <c r="L11" s="303"/>
    </row>
    <row r="12" spans="2:12" ht="23.55" customHeight="1">
      <c r="B12" s="302"/>
      <c r="C12" s="307"/>
      <c r="D12" s="308"/>
      <c r="E12" s="308"/>
      <c r="F12" s="308"/>
      <c r="G12" s="309"/>
      <c r="H12" s="218"/>
      <c r="I12" s="218"/>
      <c r="J12" s="202"/>
      <c r="K12" s="202"/>
      <c r="L12" s="303"/>
    </row>
    <row r="13" spans="2:12" ht="48" customHeight="1">
      <c r="B13" s="217" t="s">
        <v>1616</v>
      </c>
      <c r="C13" s="253" t="s">
        <v>2001</v>
      </c>
      <c r="D13" s="218" t="s">
        <v>1841</v>
      </c>
      <c r="E13" s="218"/>
      <c r="F13" s="253" t="s">
        <v>2001</v>
      </c>
      <c r="G13" s="253"/>
      <c r="H13" s="218" t="s">
        <v>1612</v>
      </c>
      <c r="I13" s="218"/>
      <c r="J13" s="254" t="s">
        <v>19</v>
      </c>
      <c r="K13" s="254"/>
      <c r="L13" s="255"/>
    </row>
    <row r="14" spans="2:12" ht="47.25" customHeight="1">
      <c r="B14" s="217"/>
      <c r="C14" s="253"/>
      <c r="D14" s="218" t="s">
        <v>1842</v>
      </c>
      <c r="E14" s="218"/>
      <c r="F14" s="253" t="s">
        <v>2001</v>
      </c>
      <c r="G14" s="253"/>
      <c r="H14" s="218" t="s">
        <v>1797</v>
      </c>
      <c r="I14" s="218"/>
      <c r="J14" s="254" t="s">
        <v>316</v>
      </c>
      <c r="K14" s="254"/>
      <c r="L14" s="255"/>
    </row>
    <row r="15" spans="2:12" ht="53" customHeight="1">
      <c r="B15" s="110" t="s">
        <v>1930</v>
      </c>
      <c r="C15" s="108" t="s">
        <v>2001</v>
      </c>
      <c r="D15" s="218" t="s">
        <v>1901</v>
      </c>
      <c r="E15" s="218"/>
      <c r="F15" s="213" t="s">
        <v>2001</v>
      </c>
      <c r="G15" s="213"/>
      <c r="H15" s="218" t="s">
        <v>1900</v>
      </c>
      <c r="I15" s="218"/>
      <c r="J15" s="264" t="s">
        <v>2002</v>
      </c>
      <c r="K15" s="264"/>
      <c r="L15" s="265"/>
    </row>
    <row r="16" spans="2:12" ht="3.5" customHeight="1">
      <c r="B16" s="111"/>
      <c r="C16" s="105"/>
      <c r="D16" s="106"/>
      <c r="E16" s="106"/>
      <c r="F16" s="96"/>
      <c r="G16" s="96"/>
      <c r="H16" s="106"/>
      <c r="I16" s="106"/>
      <c r="J16" s="107"/>
      <c r="K16" s="107"/>
      <c r="L16" s="112"/>
    </row>
    <row r="17" spans="2:12" ht="45" customHeight="1">
      <c r="B17" s="217" t="s">
        <v>1885</v>
      </c>
      <c r="C17" s="218"/>
      <c r="D17" s="219" t="s">
        <v>1555</v>
      </c>
      <c r="E17" s="219"/>
      <c r="F17" s="218" t="s">
        <v>1915</v>
      </c>
      <c r="G17" s="218"/>
      <c r="H17" s="218"/>
      <c r="I17" s="218"/>
      <c r="J17" s="219" t="s">
        <v>1555</v>
      </c>
      <c r="K17" s="219"/>
      <c r="L17" s="230"/>
    </row>
    <row r="18" spans="2:12" ht="22.8" customHeight="1">
      <c r="B18" s="225" t="s">
        <v>1907</v>
      </c>
      <c r="C18" s="226"/>
      <c r="D18" s="227">
        <v>0.64780000000000004</v>
      </c>
      <c r="E18" s="227"/>
      <c r="F18" s="226" t="s">
        <v>1906</v>
      </c>
      <c r="G18" s="226"/>
      <c r="H18" s="226"/>
      <c r="I18" s="226"/>
      <c r="J18" s="228">
        <v>0.80459999999999998</v>
      </c>
      <c r="K18" s="228"/>
      <c r="L18" s="229"/>
    </row>
    <row r="19" spans="2:12" ht="3" customHeight="1">
      <c r="B19" s="113"/>
      <c r="C19" s="99"/>
      <c r="D19" s="100"/>
      <c r="E19" s="100"/>
      <c r="F19" s="99"/>
      <c r="G19" s="99"/>
      <c r="H19" s="99"/>
      <c r="I19" s="99"/>
      <c r="J19" s="101"/>
      <c r="K19" s="101"/>
      <c r="L19" s="114"/>
    </row>
    <row r="20" spans="2:12" ht="3" customHeight="1" thickBot="1">
      <c r="B20" s="166"/>
      <c r="C20" s="167"/>
      <c r="D20" s="167"/>
      <c r="E20" s="167"/>
      <c r="F20" s="167"/>
      <c r="G20" s="167"/>
      <c r="H20" s="167"/>
      <c r="I20" s="167"/>
      <c r="J20" s="167"/>
      <c r="K20" s="167"/>
      <c r="L20" s="168"/>
    </row>
    <row r="21" spans="2:12" ht="22.8" customHeight="1">
      <c r="B21" s="266" t="s">
        <v>1974</v>
      </c>
      <c r="C21" s="268">
        <v>1</v>
      </c>
      <c r="D21" s="270" t="s">
        <v>1975</v>
      </c>
      <c r="E21" s="271"/>
      <c r="F21" s="271"/>
      <c r="G21" s="272"/>
      <c r="H21" s="270" t="s">
        <v>1976</v>
      </c>
      <c r="I21" s="271"/>
      <c r="J21" s="271"/>
      <c r="K21" s="271"/>
      <c r="L21" s="273"/>
    </row>
    <row r="22" spans="2:12" ht="22.8" customHeight="1" thickBot="1">
      <c r="B22" s="267"/>
      <c r="C22" s="269"/>
      <c r="D22" s="274">
        <v>45234</v>
      </c>
      <c r="E22" s="275"/>
      <c r="F22" s="275"/>
      <c r="G22" s="276"/>
      <c r="H22" s="274">
        <v>45275</v>
      </c>
      <c r="I22" s="275"/>
      <c r="J22" s="275"/>
      <c r="K22" s="275"/>
      <c r="L22" s="277"/>
    </row>
    <row r="23" spans="2:12" ht="8" customHeight="1" thickBot="1">
      <c r="B23" s="95"/>
      <c r="C23" s="95"/>
      <c r="D23" s="95"/>
      <c r="E23" s="95"/>
      <c r="F23" s="95"/>
      <c r="G23" s="95"/>
      <c r="H23" s="95"/>
      <c r="I23" s="95"/>
      <c r="J23" s="95"/>
      <c r="K23" s="95"/>
      <c r="L23" s="95"/>
    </row>
    <row r="24" spans="2:12" ht="18" customHeight="1">
      <c r="B24" s="258" t="s">
        <v>1912</v>
      </c>
      <c r="C24" s="259"/>
      <c r="D24" s="259"/>
      <c r="E24" s="259"/>
      <c r="F24" s="259"/>
      <c r="G24" s="259"/>
      <c r="H24" s="259"/>
      <c r="I24" s="259"/>
      <c r="J24" s="259"/>
      <c r="K24" s="259"/>
      <c r="L24" s="260"/>
    </row>
    <row r="25" spans="2:12" ht="3" customHeight="1">
      <c r="B25" s="261"/>
      <c r="C25" s="262"/>
      <c r="D25" s="262"/>
      <c r="E25" s="262"/>
      <c r="F25" s="262"/>
      <c r="G25" s="262"/>
      <c r="H25" s="262"/>
      <c r="I25" s="262"/>
      <c r="J25" s="262"/>
      <c r="K25" s="262"/>
      <c r="L25" s="263"/>
    </row>
    <row r="26" spans="2:12" ht="41.55" customHeight="1">
      <c r="B26" s="278" t="s">
        <v>1858</v>
      </c>
      <c r="C26" s="279"/>
      <c r="D26" s="256" t="s">
        <v>1628</v>
      </c>
      <c r="E26" s="256"/>
      <c r="F26" s="191" t="s">
        <v>1949</v>
      </c>
      <c r="G26" s="256" t="s">
        <v>11</v>
      </c>
      <c r="H26" s="256"/>
      <c r="I26" s="256"/>
      <c r="J26" s="256"/>
      <c r="K26" s="256"/>
      <c r="L26" s="257"/>
    </row>
    <row r="27" spans="2:12" ht="28.8" customHeight="1">
      <c r="B27" s="280" t="s">
        <v>1798</v>
      </c>
      <c r="C27" s="281"/>
      <c r="D27" s="202" t="s">
        <v>1977</v>
      </c>
      <c r="E27" s="202"/>
      <c r="F27" s="176" t="s">
        <v>1950</v>
      </c>
      <c r="G27" s="282" t="s">
        <v>1939</v>
      </c>
      <c r="H27" s="282"/>
      <c r="I27" s="282"/>
      <c r="J27" s="282"/>
      <c r="K27" s="282"/>
      <c r="L27" s="283"/>
    </row>
    <row r="28" spans="2:12" ht="28.8" customHeight="1">
      <c r="B28" s="280"/>
      <c r="C28" s="281"/>
      <c r="D28" s="202" t="s">
        <v>1978</v>
      </c>
      <c r="E28" s="202"/>
      <c r="F28" s="176" t="s">
        <v>1950</v>
      </c>
      <c r="G28" s="284" t="s">
        <v>1799</v>
      </c>
      <c r="H28" s="284"/>
      <c r="I28" s="284"/>
      <c r="J28" s="284"/>
      <c r="K28" s="284"/>
      <c r="L28" s="285"/>
    </row>
    <row r="29" spans="2:12" ht="57" customHeight="1">
      <c r="B29" s="280"/>
      <c r="C29" s="281"/>
      <c r="D29" s="202" t="s">
        <v>1865</v>
      </c>
      <c r="E29" s="202"/>
      <c r="F29" s="176" t="s">
        <v>1950</v>
      </c>
      <c r="G29" s="284" t="s">
        <v>1866</v>
      </c>
      <c r="H29" s="284"/>
      <c r="I29" s="284"/>
      <c r="J29" s="284"/>
      <c r="K29" s="284"/>
      <c r="L29" s="285"/>
    </row>
    <row r="30" spans="2:12" ht="3" customHeight="1">
      <c r="B30" s="192"/>
      <c r="C30" s="193"/>
      <c r="D30" s="178"/>
      <c r="E30" s="178"/>
      <c r="F30" s="193"/>
      <c r="G30" s="189"/>
      <c r="H30" s="189"/>
      <c r="I30" s="189"/>
      <c r="J30" s="189"/>
      <c r="K30" s="189"/>
      <c r="L30" s="190"/>
    </row>
    <row r="31" spans="2:12" ht="28.8" customHeight="1">
      <c r="B31" s="280" t="s">
        <v>1871</v>
      </c>
      <c r="C31" s="281"/>
      <c r="D31" s="202" t="s">
        <v>1867</v>
      </c>
      <c r="E31" s="202"/>
      <c r="F31" s="176" t="s">
        <v>1950</v>
      </c>
      <c r="G31" s="284" t="s">
        <v>1869</v>
      </c>
      <c r="H31" s="284"/>
      <c r="I31" s="284"/>
      <c r="J31" s="284"/>
      <c r="K31" s="284"/>
      <c r="L31" s="285"/>
    </row>
    <row r="32" spans="2:12" ht="38" customHeight="1">
      <c r="B32" s="280"/>
      <c r="C32" s="281"/>
      <c r="D32" s="202" t="s">
        <v>1868</v>
      </c>
      <c r="E32" s="202"/>
      <c r="F32" s="176" t="s">
        <v>316</v>
      </c>
      <c r="G32" s="284" t="s">
        <v>1870</v>
      </c>
      <c r="H32" s="284"/>
      <c r="I32" s="284"/>
      <c r="J32" s="284"/>
      <c r="K32" s="284"/>
      <c r="L32" s="285"/>
    </row>
    <row r="33" spans="2:12" ht="3.5" customHeight="1">
      <c r="B33" s="192"/>
      <c r="C33" s="193"/>
      <c r="D33" s="178"/>
      <c r="E33" s="178"/>
      <c r="F33" s="193"/>
      <c r="G33" s="189"/>
      <c r="H33" s="189"/>
      <c r="I33" s="189"/>
      <c r="J33" s="189"/>
      <c r="K33" s="189"/>
      <c r="L33" s="190"/>
    </row>
    <row r="34" spans="2:12" ht="28.8" customHeight="1">
      <c r="B34" s="280" t="s">
        <v>1801</v>
      </c>
      <c r="C34" s="281"/>
      <c r="D34" s="202" t="s">
        <v>1872</v>
      </c>
      <c r="E34" s="202"/>
      <c r="F34" s="176" t="s">
        <v>316</v>
      </c>
      <c r="G34" s="284" t="s">
        <v>1873</v>
      </c>
      <c r="H34" s="284"/>
      <c r="I34" s="284"/>
      <c r="J34" s="284"/>
      <c r="K34" s="284"/>
      <c r="L34" s="285"/>
    </row>
    <row r="35" spans="2:12" ht="4.05" customHeight="1">
      <c r="B35" s="192"/>
      <c r="C35" s="193"/>
      <c r="D35" s="178"/>
      <c r="E35" s="178"/>
      <c r="F35" s="193"/>
      <c r="G35" s="189"/>
      <c r="H35" s="189"/>
      <c r="I35" s="189"/>
      <c r="J35" s="189"/>
      <c r="K35" s="189"/>
      <c r="L35" s="190"/>
    </row>
    <row r="36" spans="2:12" ht="28.8" customHeight="1">
      <c r="B36" s="280" t="s">
        <v>1874</v>
      </c>
      <c r="C36" s="281"/>
      <c r="D36" s="202" t="s">
        <v>1875</v>
      </c>
      <c r="E36" s="202"/>
      <c r="F36" s="176" t="s">
        <v>316</v>
      </c>
      <c r="G36" s="284" t="s">
        <v>1878</v>
      </c>
      <c r="H36" s="284"/>
      <c r="I36" s="284"/>
      <c r="J36" s="284"/>
      <c r="K36" s="284"/>
      <c r="L36" s="285"/>
    </row>
    <row r="37" spans="2:12" ht="28.8" customHeight="1">
      <c r="B37" s="280"/>
      <c r="C37" s="281"/>
      <c r="D37" s="202" t="s">
        <v>1876</v>
      </c>
      <c r="E37" s="202"/>
      <c r="F37" s="176" t="s">
        <v>1950</v>
      </c>
      <c r="G37" s="284" t="s">
        <v>1879</v>
      </c>
      <c r="H37" s="284"/>
      <c r="I37" s="284"/>
      <c r="J37" s="284"/>
      <c r="K37" s="284"/>
      <c r="L37" s="285"/>
    </row>
    <row r="38" spans="2:12" ht="28.5" customHeight="1">
      <c r="B38" s="280"/>
      <c r="C38" s="281"/>
      <c r="D38" s="202" t="s">
        <v>1877</v>
      </c>
      <c r="E38" s="202"/>
      <c r="F38" s="176" t="s">
        <v>316</v>
      </c>
      <c r="G38" s="284" t="s">
        <v>1880</v>
      </c>
      <c r="H38" s="284"/>
      <c r="I38" s="284"/>
      <c r="J38" s="284"/>
      <c r="K38" s="284"/>
      <c r="L38" s="285"/>
    </row>
    <row r="39" spans="2:12" ht="3.5" customHeight="1">
      <c r="B39" s="192"/>
      <c r="C39" s="193"/>
      <c r="D39" s="178"/>
      <c r="E39" s="178"/>
      <c r="F39" s="193"/>
      <c r="G39" s="189"/>
      <c r="H39" s="189"/>
      <c r="I39" s="189"/>
      <c r="J39" s="189"/>
      <c r="K39" s="189"/>
      <c r="L39" s="190"/>
    </row>
    <row r="40" spans="2:12" ht="63" customHeight="1">
      <c r="B40" s="280" t="s">
        <v>1895</v>
      </c>
      <c r="C40" s="281"/>
      <c r="D40" s="202" t="s">
        <v>1896</v>
      </c>
      <c r="E40" s="202"/>
      <c r="F40" s="176" t="s">
        <v>316</v>
      </c>
      <c r="G40" s="284" t="s">
        <v>1897</v>
      </c>
      <c r="H40" s="284"/>
      <c r="I40" s="284"/>
      <c r="J40" s="284"/>
      <c r="K40" s="284"/>
      <c r="L40" s="285"/>
    </row>
    <row r="41" spans="2:12" ht="5" customHeight="1">
      <c r="B41" s="192"/>
      <c r="C41" s="193"/>
      <c r="D41" s="178"/>
      <c r="E41" s="178"/>
      <c r="F41" s="193"/>
      <c r="G41" s="189"/>
      <c r="H41" s="189"/>
      <c r="I41" s="189"/>
      <c r="J41" s="189"/>
      <c r="K41" s="189"/>
      <c r="L41" s="190"/>
    </row>
    <row r="42" spans="2:12" ht="116.55" customHeight="1">
      <c r="B42" s="280" t="s">
        <v>1898</v>
      </c>
      <c r="C42" s="281"/>
      <c r="D42" s="202" t="s">
        <v>1899</v>
      </c>
      <c r="E42" s="202"/>
      <c r="F42" s="176" t="s">
        <v>316</v>
      </c>
      <c r="G42" s="284" t="s">
        <v>1902</v>
      </c>
      <c r="H42" s="284"/>
      <c r="I42" s="284"/>
      <c r="J42" s="284"/>
      <c r="K42" s="284"/>
      <c r="L42" s="285"/>
    </row>
    <row r="43" spans="2:12" ht="195" customHeight="1">
      <c r="B43" s="289" t="s">
        <v>1942</v>
      </c>
      <c r="C43" s="290"/>
      <c r="D43" s="290"/>
      <c r="E43" s="290"/>
      <c r="F43" s="290"/>
      <c r="G43" s="290"/>
      <c r="H43" s="290"/>
      <c r="I43" s="290"/>
      <c r="J43" s="290"/>
      <c r="K43" s="290"/>
      <c r="L43" s="291"/>
    </row>
    <row r="44" spans="2:12" ht="40.5" customHeight="1" thickBot="1">
      <c r="B44" s="286" t="s">
        <v>1979</v>
      </c>
      <c r="C44" s="287"/>
      <c r="D44" s="287"/>
      <c r="E44" s="287"/>
      <c r="F44" s="287"/>
      <c r="G44" s="287"/>
      <c r="H44" s="287"/>
      <c r="I44" s="287"/>
      <c r="J44" s="287"/>
      <c r="K44" s="287"/>
      <c r="L44" s="288"/>
    </row>
    <row r="45" spans="2:12" ht="5.55" customHeight="1" thickBot="1">
      <c r="B45" s="95"/>
      <c r="C45" s="95"/>
      <c r="D45" s="95"/>
      <c r="E45" s="95"/>
      <c r="F45" s="95"/>
      <c r="G45" s="95"/>
      <c r="H45" s="95"/>
      <c r="I45" s="95"/>
      <c r="J45" s="95"/>
      <c r="K45" s="95"/>
      <c r="L45" s="95"/>
    </row>
    <row r="46" spans="2:12" ht="14.55" customHeight="1">
      <c r="B46" s="222" t="s">
        <v>1627</v>
      </c>
      <c r="C46" s="223"/>
      <c r="D46" s="223"/>
      <c r="E46" s="223"/>
      <c r="F46" s="223"/>
      <c r="G46" s="223"/>
      <c r="H46" s="223"/>
      <c r="I46" s="223"/>
      <c r="J46" s="223"/>
      <c r="K46" s="223"/>
      <c r="L46" s="224"/>
    </row>
    <row r="47" spans="2:12" ht="188" customHeight="1">
      <c r="B47" s="110" t="s">
        <v>1807</v>
      </c>
      <c r="C47" s="246" t="s">
        <v>2020</v>
      </c>
      <c r="D47" s="246"/>
      <c r="E47" s="246"/>
      <c r="F47" s="246"/>
      <c r="G47" s="246"/>
      <c r="H47" s="246"/>
      <c r="I47" s="246"/>
      <c r="J47" s="246"/>
      <c r="K47" s="246"/>
      <c r="L47" s="247"/>
    </row>
    <row r="48" spans="2:12" ht="2" customHeight="1">
      <c r="B48" s="248"/>
      <c r="C48" s="249"/>
      <c r="D48" s="249"/>
      <c r="E48" s="249"/>
      <c r="F48" s="249"/>
      <c r="G48" s="249"/>
      <c r="H48" s="249"/>
      <c r="I48" s="249"/>
      <c r="J48" s="249"/>
      <c r="K48" s="249"/>
      <c r="L48" s="250"/>
    </row>
    <row r="49" spans="2:15" ht="29.25" customHeight="1" thickBot="1">
      <c r="B49" s="251" t="s">
        <v>1946</v>
      </c>
      <c r="C49" s="252"/>
      <c r="D49" s="252"/>
      <c r="E49" s="252"/>
      <c r="F49" s="243" t="s">
        <v>1555</v>
      </c>
      <c r="G49" s="243" t="s">
        <v>1555</v>
      </c>
      <c r="H49" s="244" t="s">
        <v>2019</v>
      </c>
      <c r="I49" s="244"/>
      <c r="J49" s="244"/>
      <c r="K49" s="244"/>
      <c r="L49" s="245"/>
    </row>
    <row r="50" spans="2:15" ht="7.5" customHeight="1" thickBot="1">
      <c r="B50" s="97"/>
      <c r="C50" s="97"/>
      <c r="D50" s="97"/>
      <c r="E50" s="97"/>
      <c r="F50" s="97"/>
      <c r="G50" s="97"/>
      <c r="H50" s="97"/>
      <c r="I50" s="97"/>
      <c r="J50" s="97"/>
      <c r="K50" s="97"/>
      <c r="L50" s="97"/>
    </row>
    <row r="51" spans="2:15" ht="15" customHeight="1">
      <c r="B51" s="222" t="s">
        <v>1802</v>
      </c>
      <c r="C51" s="223"/>
      <c r="D51" s="223"/>
      <c r="E51" s="223"/>
      <c r="F51" s="223"/>
      <c r="G51" s="223"/>
      <c r="H51" s="223"/>
      <c r="I51" s="223"/>
      <c r="J51" s="223"/>
      <c r="K51" s="223"/>
      <c r="L51" s="224"/>
    </row>
    <row r="52" spans="2:15" ht="17.55" customHeight="1">
      <c r="B52" s="331" t="s">
        <v>1904</v>
      </c>
      <c r="C52" s="332"/>
      <c r="D52" s="332"/>
      <c r="E52" s="332"/>
      <c r="F52" s="332"/>
      <c r="G52" s="332"/>
      <c r="H52" s="332"/>
      <c r="I52" s="332"/>
      <c r="J52" s="332"/>
      <c r="K52" s="332"/>
      <c r="L52" s="333"/>
    </row>
    <row r="53" spans="2:15" ht="23.55" customHeight="1">
      <c r="B53" s="334" t="s">
        <v>1804</v>
      </c>
      <c r="C53" s="335"/>
      <c r="D53" s="335"/>
      <c r="E53" s="335"/>
      <c r="F53" s="116" t="s">
        <v>1805</v>
      </c>
      <c r="G53" s="237" t="s">
        <v>277</v>
      </c>
      <c r="H53" s="237"/>
      <c r="I53" s="237"/>
      <c r="J53" s="237"/>
      <c r="K53" s="237"/>
      <c r="L53" s="238"/>
    </row>
    <row r="54" spans="2:15" ht="63" customHeight="1">
      <c r="B54" s="239" t="s">
        <v>1985</v>
      </c>
      <c r="C54" s="240"/>
      <c r="D54" s="240"/>
      <c r="E54" s="240"/>
      <c r="F54" s="117" t="s">
        <v>1555</v>
      </c>
      <c r="G54" s="241" t="s">
        <v>1905</v>
      </c>
      <c r="H54" s="241"/>
      <c r="I54" s="241"/>
      <c r="J54" s="241"/>
      <c r="K54" s="241"/>
      <c r="L54" s="242"/>
    </row>
    <row r="55" spans="2:15" ht="27.75" customHeight="1">
      <c r="B55" s="239" t="s">
        <v>1947</v>
      </c>
      <c r="C55" s="240"/>
      <c r="D55" s="240"/>
      <c r="E55" s="240"/>
      <c r="F55" s="117" t="s">
        <v>1803</v>
      </c>
      <c r="G55" s="241" t="s">
        <v>1856</v>
      </c>
      <c r="H55" s="241"/>
      <c r="I55" s="241"/>
      <c r="J55" s="241"/>
      <c r="K55" s="241"/>
      <c r="L55" s="242"/>
    </row>
    <row r="56" spans="2:15" ht="23.55" customHeight="1">
      <c r="B56" s="239" t="s">
        <v>1948</v>
      </c>
      <c r="C56" s="240"/>
      <c r="D56" s="240"/>
      <c r="E56" s="240"/>
      <c r="F56" s="117" t="s">
        <v>1803</v>
      </c>
      <c r="G56" s="241" t="s">
        <v>1857</v>
      </c>
      <c r="H56" s="241"/>
      <c r="I56" s="241"/>
      <c r="J56" s="241"/>
      <c r="K56" s="241"/>
      <c r="L56" s="242"/>
    </row>
    <row r="57" spans="2:15" ht="40.799999999999997" customHeight="1" thickBot="1">
      <c r="B57" s="328" t="s">
        <v>1951</v>
      </c>
      <c r="C57" s="329"/>
      <c r="D57" s="329"/>
      <c r="E57" s="329"/>
      <c r="F57" s="329"/>
      <c r="G57" s="329"/>
      <c r="H57" s="329"/>
      <c r="I57" s="329"/>
      <c r="J57" s="329"/>
      <c r="K57" s="329"/>
      <c r="L57" s="330"/>
    </row>
    <row r="58" spans="2:15" ht="5" customHeight="1">
      <c r="B58" s="262"/>
      <c r="C58" s="262"/>
      <c r="D58" s="262"/>
      <c r="E58" s="262"/>
      <c r="F58" s="262"/>
      <c r="G58" s="262"/>
      <c r="H58" s="262"/>
      <c r="I58" s="262"/>
      <c r="J58" s="262"/>
      <c r="K58" s="262"/>
      <c r="L58" s="262"/>
    </row>
    <row r="59" spans="2:15" ht="15" customHeight="1">
      <c r="B59" s="231" t="s">
        <v>1910</v>
      </c>
      <c r="C59" s="231"/>
      <c r="D59" s="231"/>
      <c r="E59" s="231"/>
      <c r="F59" s="231"/>
      <c r="G59" s="231"/>
      <c r="H59" s="231"/>
      <c r="I59" s="231"/>
      <c r="J59" s="231"/>
      <c r="K59" s="231"/>
      <c r="L59" s="231"/>
      <c r="M59" s="102"/>
      <c r="N59" s="103"/>
      <c r="O59" s="103"/>
    </row>
    <row r="60" spans="2:15" ht="27.5" customHeight="1">
      <c r="B60" s="177" t="s">
        <v>1617</v>
      </c>
      <c r="C60" s="196" t="s">
        <v>1908</v>
      </c>
      <c r="D60" s="196"/>
      <c r="E60" s="196"/>
      <c r="F60" s="196" t="s">
        <v>1909</v>
      </c>
      <c r="G60" s="196"/>
      <c r="H60" s="196"/>
      <c r="I60" s="196"/>
      <c r="J60" s="196"/>
      <c r="K60" s="196"/>
      <c r="L60" s="196"/>
      <c r="M60" s="102"/>
      <c r="N60" s="103"/>
      <c r="O60" s="103"/>
    </row>
    <row r="61" spans="2:15" ht="18" customHeight="1">
      <c r="B61" s="180">
        <v>24339891283</v>
      </c>
      <c r="C61" s="220">
        <f>B61</f>
        <v>24339891283</v>
      </c>
      <c r="D61" s="220"/>
      <c r="E61" s="220"/>
      <c r="F61" s="221">
        <v>0</v>
      </c>
      <c r="G61" s="221"/>
      <c r="H61" s="221"/>
      <c r="I61" s="221"/>
      <c r="J61" s="221"/>
      <c r="K61" s="221"/>
      <c r="L61" s="221"/>
      <c r="M61" s="102"/>
      <c r="N61" s="103"/>
      <c r="O61" s="103"/>
    </row>
    <row r="62" spans="2:15" ht="36" customHeight="1">
      <c r="B62" s="177" t="s">
        <v>1618</v>
      </c>
      <c r="C62" s="181" t="s">
        <v>1621</v>
      </c>
      <c r="D62" s="181" t="s">
        <v>1519</v>
      </c>
      <c r="E62" s="181" t="s">
        <v>1619</v>
      </c>
      <c r="F62" s="181" t="s">
        <v>1624</v>
      </c>
      <c r="G62" s="234" t="s">
        <v>1620</v>
      </c>
      <c r="H62" s="234"/>
      <c r="I62" s="234" t="s">
        <v>1625</v>
      </c>
      <c r="J62" s="234"/>
      <c r="K62" s="234" t="s">
        <v>1619</v>
      </c>
      <c r="L62" s="234"/>
      <c r="M62" s="102"/>
      <c r="N62" s="103"/>
      <c r="O62" s="103"/>
    </row>
    <row r="63" spans="2:15" ht="10.8" customHeight="1">
      <c r="B63" s="182" t="s">
        <v>1590</v>
      </c>
      <c r="C63" s="183" t="s">
        <v>2001</v>
      </c>
      <c r="D63" s="188">
        <v>24339891283</v>
      </c>
      <c r="E63" s="185" t="s">
        <v>327</v>
      </c>
      <c r="F63" s="186"/>
      <c r="G63" s="233"/>
      <c r="H63" s="233"/>
      <c r="I63" s="221"/>
      <c r="J63" s="221"/>
      <c r="K63" s="202"/>
      <c r="L63" s="202"/>
      <c r="M63" s="102"/>
      <c r="N63" s="103"/>
      <c r="O63" s="103"/>
    </row>
    <row r="64" spans="2:15" ht="10.8" customHeight="1">
      <c r="B64" s="182"/>
      <c r="C64" s="183"/>
      <c r="D64" s="188"/>
      <c r="E64" s="185"/>
      <c r="F64" s="186"/>
      <c r="G64" s="233"/>
      <c r="H64" s="233"/>
      <c r="I64" s="235"/>
      <c r="J64" s="235"/>
      <c r="K64" s="202"/>
      <c r="L64" s="202"/>
      <c r="M64" s="102"/>
      <c r="N64" s="103"/>
      <c r="O64" s="103"/>
    </row>
    <row r="65" spans="2:15" ht="10.8" customHeight="1">
      <c r="B65" s="182"/>
      <c r="C65" s="183"/>
      <c r="D65" s="187"/>
      <c r="E65" s="185"/>
      <c r="F65" s="186"/>
      <c r="G65" s="233"/>
      <c r="H65" s="233"/>
      <c r="I65" s="233"/>
      <c r="J65" s="233"/>
      <c r="K65" s="202"/>
      <c r="L65" s="202"/>
      <c r="M65" s="102"/>
      <c r="N65" s="103"/>
      <c r="O65" s="103"/>
    </row>
    <row r="66" spans="2:15" ht="16.8" customHeight="1">
      <c r="B66" s="196" t="s">
        <v>1623</v>
      </c>
      <c r="C66" s="196"/>
      <c r="D66" s="203">
        <f>+D63+D64+D65</f>
        <v>24339891283</v>
      </c>
      <c r="E66" s="203"/>
      <c r="F66" s="196" t="s">
        <v>1622</v>
      </c>
      <c r="G66" s="196"/>
      <c r="H66" s="196"/>
      <c r="I66" s="204">
        <f>+I63+I64+I65</f>
        <v>0</v>
      </c>
      <c r="J66" s="204"/>
      <c r="K66" s="204"/>
      <c r="L66" s="204"/>
      <c r="M66" s="102"/>
      <c r="N66" s="103"/>
      <c r="O66" s="103"/>
    </row>
    <row r="67" spans="2:15" ht="19.25" customHeight="1">
      <c r="B67" s="205" t="s">
        <v>1806</v>
      </c>
      <c r="C67" s="205"/>
      <c r="D67" s="205"/>
      <c r="E67" s="205"/>
      <c r="F67" s="205"/>
      <c r="G67" s="205"/>
      <c r="H67" s="205"/>
      <c r="I67" s="206">
        <f>+D66+I66</f>
        <v>24339891283</v>
      </c>
      <c r="J67" s="206"/>
      <c r="K67" s="206"/>
      <c r="L67" s="206"/>
      <c r="M67" s="102"/>
      <c r="N67" s="103"/>
      <c r="O67" s="103"/>
    </row>
    <row r="68" spans="2:15" ht="7.25" customHeight="1">
      <c r="B68" s="236"/>
      <c r="C68" s="236"/>
      <c r="D68" s="236"/>
      <c r="E68" s="236"/>
      <c r="F68" s="236"/>
      <c r="G68" s="236"/>
      <c r="H68" s="236"/>
      <c r="I68" s="236"/>
      <c r="J68" s="236"/>
      <c r="K68" s="236"/>
      <c r="L68" s="236"/>
      <c r="M68" s="102"/>
      <c r="N68" s="103"/>
      <c r="O68" s="103"/>
    </row>
    <row r="69" spans="2:15" ht="14" customHeight="1">
      <c r="B69" s="231" t="s">
        <v>1980</v>
      </c>
      <c r="C69" s="231"/>
      <c r="D69" s="231"/>
      <c r="E69" s="231"/>
      <c r="F69" s="231"/>
      <c r="G69" s="231"/>
      <c r="H69" s="231"/>
      <c r="I69" s="231"/>
      <c r="J69" s="231"/>
      <c r="K69" s="231"/>
      <c r="L69" s="231"/>
      <c r="M69" s="102"/>
      <c r="N69" s="103"/>
      <c r="O69" s="103"/>
    </row>
    <row r="70" spans="2:15" ht="35.549999999999997" customHeight="1">
      <c r="B70" s="177" t="s">
        <v>1618</v>
      </c>
      <c r="C70" s="181" t="s">
        <v>1621</v>
      </c>
      <c r="D70" s="181" t="s">
        <v>1519</v>
      </c>
      <c r="E70" s="181" t="s">
        <v>1524</v>
      </c>
      <c r="F70" s="181" t="s">
        <v>1624</v>
      </c>
      <c r="G70" s="234" t="s">
        <v>1620</v>
      </c>
      <c r="H70" s="234"/>
      <c r="I70" s="234" t="s">
        <v>1625</v>
      </c>
      <c r="J70" s="234"/>
      <c r="K70" s="234" t="s">
        <v>1524</v>
      </c>
      <c r="L70" s="234"/>
      <c r="M70" s="102"/>
      <c r="N70" s="103"/>
      <c r="O70" s="103"/>
    </row>
    <row r="71" spans="2:15" ht="10.25" customHeight="1">
      <c r="B71" s="182"/>
      <c r="C71" s="183"/>
      <c r="D71" s="184"/>
      <c r="E71" s="185"/>
      <c r="F71" s="186" t="s">
        <v>133</v>
      </c>
      <c r="G71" s="233" t="s">
        <v>2001</v>
      </c>
      <c r="H71" s="233"/>
      <c r="I71" s="200">
        <v>1725373538</v>
      </c>
      <c r="J71" s="201"/>
      <c r="K71" s="202">
        <v>2023</v>
      </c>
      <c r="L71" s="202"/>
      <c r="M71" s="102"/>
      <c r="N71" s="103"/>
      <c r="O71" s="103"/>
    </row>
    <row r="72" spans="2:15" ht="10.25" customHeight="1">
      <c r="B72" s="182"/>
      <c r="C72" s="183"/>
      <c r="D72" s="187"/>
      <c r="E72" s="185"/>
      <c r="F72" s="186"/>
      <c r="G72" s="233"/>
      <c r="H72" s="233"/>
      <c r="I72" s="233"/>
      <c r="J72" s="233"/>
      <c r="K72" s="202"/>
      <c r="L72" s="202"/>
      <c r="M72" s="102"/>
      <c r="N72" s="103"/>
      <c r="O72" s="103"/>
    </row>
    <row r="73" spans="2:15" ht="10.25" customHeight="1">
      <c r="B73" s="182"/>
      <c r="C73" s="183"/>
      <c r="D73" s="187"/>
      <c r="E73" s="185"/>
      <c r="F73" s="186"/>
      <c r="G73" s="233"/>
      <c r="H73" s="233"/>
      <c r="I73" s="233"/>
      <c r="J73" s="233"/>
      <c r="K73" s="202"/>
      <c r="L73" s="202"/>
      <c r="M73" s="102"/>
      <c r="N73" s="103"/>
      <c r="O73" s="103"/>
    </row>
    <row r="74" spans="2:15" ht="16.8" customHeight="1">
      <c r="B74" s="196" t="s">
        <v>1623</v>
      </c>
      <c r="C74" s="196"/>
      <c r="D74" s="204">
        <f>+D71+D72+D73</f>
        <v>0</v>
      </c>
      <c r="E74" s="204"/>
      <c r="F74" s="196" t="s">
        <v>1626</v>
      </c>
      <c r="G74" s="196"/>
      <c r="H74" s="196"/>
      <c r="I74" s="204">
        <f>+I71+I72+I73</f>
        <v>1725373538</v>
      </c>
      <c r="J74" s="204"/>
      <c r="K74" s="204"/>
      <c r="L74" s="204"/>
      <c r="M74" s="102"/>
      <c r="N74" s="103"/>
      <c r="O74" s="103"/>
    </row>
    <row r="75" spans="2:15" ht="16.8" customHeight="1">
      <c r="B75" s="205" t="s">
        <v>1988</v>
      </c>
      <c r="C75" s="205"/>
      <c r="D75" s="205"/>
      <c r="E75" s="205"/>
      <c r="F75" s="205"/>
      <c r="G75" s="205"/>
      <c r="H75" s="205"/>
      <c r="I75" s="204">
        <f>+D74+I74</f>
        <v>1725373538</v>
      </c>
      <c r="J75" s="204"/>
      <c r="K75" s="204"/>
      <c r="L75" s="204"/>
      <c r="M75" s="102"/>
      <c r="N75" s="103"/>
      <c r="O75" s="103"/>
    </row>
    <row r="76" spans="2:15" ht="6" customHeight="1">
      <c r="B76" s="212"/>
      <c r="C76" s="212"/>
      <c r="D76" s="212"/>
      <c r="E76" s="212"/>
      <c r="F76" s="212"/>
      <c r="G76" s="212"/>
      <c r="H76" s="212"/>
      <c r="I76" s="212"/>
      <c r="J76" s="212"/>
      <c r="K76" s="212"/>
      <c r="L76" s="212"/>
      <c r="M76" s="102"/>
      <c r="N76" s="103"/>
      <c r="O76" s="103"/>
    </row>
    <row r="77" spans="2:15" ht="14" customHeight="1">
      <c r="B77" s="231" t="s">
        <v>1859</v>
      </c>
      <c r="C77" s="231"/>
      <c r="D77" s="231"/>
      <c r="E77" s="231"/>
      <c r="F77" s="231"/>
      <c r="G77" s="231"/>
      <c r="H77" s="231"/>
      <c r="I77" s="231"/>
      <c r="J77" s="231"/>
      <c r="K77" s="231"/>
      <c r="L77" s="231"/>
      <c r="M77" s="102"/>
      <c r="N77" s="103"/>
      <c r="O77" s="103"/>
    </row>
    <row r="78" spans="2:15" ht="28.8" customHeight="1">
      <c r="B78" s="104" t="s">
        <v>1860</v>
      </c>
      <c r="C78" s="232" t="s">
        <v>1862</v>
      </c>
      <c r="D78" s="232"/>
      <c r="E78" s="232"/>
      <c r="F78" s="232" t="s">
        <v>1861</v>
      </c>
      <c r="G78" s="232"/>
      <c r="H78" s="232"/>
      <c r="I78" s="232"/>
      <c r="J78" s="232"/>
      <c r="K78" s="232"/>
      <c r="L78" s="232"/>
      <c r="M78" s="102"/>
      <c r="N78" s="103"/>
      <c r="O78" s="103"/>
    </row>
    <row r="79" spans="2:15" ht="15.5" customHeight="1">
      <c r="B79" s="180">
        <f>+I75+I67</f>
        <v>26065264821</v>
      </c>
      <c r="C79" s="220">
        <f>+D66+D74</f>
        <v>24339891283</v>
      </c>
      <c r="D79" s="220"/>
      <c r="E79" s="220"/>
      <c r="F79" s="221">
        <f>+I66+I74</f>
        <v>1725373538</v>
      </c>
      <c r="G79" s="221"/>
      <c r="H79" s="221"/>
      <c r="I79" s="221"/>
      <c r="J79" s="221"/>
      <c r="K79" s="221"/>
      <c r="L79" s="221"/>
      <c r="M79" s="102"/>
      <c r="N79" s="103"/>
      <c r="O79" s="103"/>
    </row>
    <row r="80" spans="2:15" ht="3.5" customHeight="1" thickBot="1">
      <c r="B80" s="115"/>
      <c r="C80" s="115"/>
      <c r="D80" s="115"/>
      <c r="E80" s="115"/>
      <c r="F80" s="115"/>
      <c r="G80" s="115"/>
      <c r="H80" s="115"/>
      <c r="I80" s="115"/>
      <c r="J80" s="115"/>
      <c r="K80" s="115"/>
      <c r="L80" s="115"/>
      <c r="M80" s="102"/>
      <c r="N80" s="103"/>
      <c r="O80" s="103"/>
    </row>
    <row r="81" spans="2:12" ht="15.5" customHeight="1">
      <c r="B81" s="222" t="s">
        <v>1929</v>
      </c>
      <c r="C81" s="223"/>
      <c r="D81" s="223"/>
      <c r="E81" s="223"/>
      <c r="F81" s="223"/>
      <c r="G81" s="223"/>
      <c r="H81" s="223"/>
      <c r="I81" s="223"/>
      <c r="J81" s="223"/>
      <c r="K81" s="223"/>
      <c r="L81" s="224"/>
    </row>
    <row r="82" spans="2:12" ht="24" customHeight="1">
      <c r="B82" s="209" t="s">
        <v>1911</v>
      </c>
      <c r="C82" s="210"/>
      <c r="D82" s="210"/>
      <c r="E82" s="210"/>
      <c r="F82" s="210"/>
      <c r="G82" s="210"/>
      <c r="H82" s="210"/>
      <c r="I82" s="210"/>
      <c r="J82" s="210"/>
      <c r="K82" s="210"/>
      <c r="L82" s="211"/>
    </row>
    <row r="83" spans="2:12" ht="19.8" customHeight="1">
      <c r="B83" s="214" t="s">
        <v>1923</v>
      </c>
      <c r="C83" s="215"/>
      <c r="D83" s="215"/>
      <c r="E83" s="215"/>
      <c r="F83" s="215"/>
      <c r="G83" s="215"/>
      <c r="H83" s="215"/>
      <c r="I83" s="215"/>
      <c r="J83" s="215"/>
      <c r="K83" s="215"/>
      <c r="L83" s="216"/>
    </row>
    <row r="84" spans="2:12" ht="43.05" customHeight="1">
      <c r="B84" s="194" t="s">
        <v>1630</v>
      </c>
      <c r="C84" s="195"/>
      <c r="D84" s="195"/>
      <c r="E84" s="195"/>
      <c r="F84" s="177" t="s">
        <v>1459</v>
      </c>
      <c r="G84" s="196" t="s">
        <v>11</v>
      </c>
      <c r="H84" s="196"/>
      <c r="I84" s="196"/>
      <c r="J84" s="196"/>
      <c r="K84" s="196"/>
      <c r="L84" s="197"/>
    </row>
    <row r="85" spans="2:12" ht="180" customHeight="1">
      <c r="B85" s="198" t="s">
        <v>1990</v>
      </c>
      <c r="C85" s="199"/>
      <c r="D85" s="199"/>
      <c r="E85" s="199"/>
      <c r="F85" s="176" t="s">
        <v>10</v>
      </c>
      <c r="G85" s="207" t="s">
        <v>2003</v>
      </c>
      <c r="H85" s="207"/>
      <c r="I85" s="207"/>
      <c r="J85" s="207"/>
      <c r="K85" s="207"/>
      <c r="L85" s="208"/>
    </row>
    <row r="86" spans="2:12" ht="88.8" customHeight="1">
      <c r="B86" s="198" t="s">
        <v>1989</v>
      </c>
      <c r="C86" s="199"/>
      <c r="D86" s="199"/>
      <c r="E86" s="199"/>
      <c r="F86" s="176" t="s">
        <v>10</v>
      </c>
      <c r="G86" s="207" t="s">
        <v>2004</v>
      </c>
      <c r="H86" s="207"/>
      <c r="I86" s="207"/>
      <c r="J86" s="207"/>
      <c r="K86" s="207"/>
      <c r="L86" s="208"/>
    </row>
    <row r="87" spans="2:12" ht="2.5499999999999998" customHeight="1">
      <c r="B87" s="261"/>
      <c r="C87" s="262"/>
      <c r="D87" s="262"/>
      <c r="E87" s="262"/>
      <c r="F87" s="262"/>
      <c r="G87" s="262"/>
      <c r="H87" s="262"/>
      <c r="I87" s="262"/>
      <c r="J87" s="262"/>
      <c r="K87" s="262"/>
      <c r="L87" s="263"/>
    </row>
    <row r="88" spans="2:12" ht="24" customHeight="1">
      <c r="B88" s="325" t="s">
        <v>1924</v>
      </c>
      <c r="C88" s="326"/>
      <c r="D88" s="326"/>
      <c r="E88" s="326"/>
      <c r="F88" s="326"/>
      <c r="G88" s="326"/>
      <c r="H88" s="326"/>
      <c r="I88" s="326"/>
      <c r="J88" s="326"/>
      <c r="K88" s="326"/>
      <c r="L88" s="327"/>
    </row>
    <row r="89" spans="2:12" ht="50" customHeight="1">
      <c r="B89" s="194" t="s">
        <v>1630</v>
      </c>
      <c r="C89" s="195"/>
      <c r="D89" s="195"/>
      <c r="E89" s="195"/>
      <c r="F89" s="177" t="s">
        <v>1459</v>
      </c>
      <c r="G89" s="196" t="s">
        <v>11</v>
      </c>
      <c r="H89" s="196"/>
      <c r="I89" s="196"/>
      <c r="J89" s="196"/>
      <c r="K89" s="196"/>
      <c r="L89" s="197"/>
    </row>
    <row r="90" spans="2:12" ht="114" customHeight="1">
      <c r="B90" s="198" t="s">
        <v>1925</v>
      </c>
      <c r="C90" s="199"/>
      <c r="D90" s="199"/>
      <c r="E90" s="199"/>
      <c r="F90" s="176" t="s">
        <v>141</v>
      </c>
      <c r="G90" s="207" t="s">
        <v>2005</v>
      </c>
      <c r="H90" s="207"/>
      <c r="I90" s="207"/>
      <c r="J90" s="207"/>
      <c r="K90" s="207"/>
      <c r="L90" s="208"/>
    </row>
    <row r="91" spans="2:12" ht="95.55" customHeight="1">
      <c r="B91" s="198" t="s">
        <v>1926</v>
      </c>
      <c r="C91" s="199"/>
      <c r="D91" s="199"/>
      <c r="E91" s="199"/>
      <c r="F91" s="176" t="s">
        <v>141</v>
      </c>
      <c r="G91" s="207" t="s">
        <v>2005</v>
      </c>
      <c r="H91" s="207"/>
      <c r="I91" s="207"/>
      <c r="J91" s="207"/>
      <c r="K91" s="207"/>
      <c r="L91" s="208"/>
    </row>
    <row r="92" spans="2:12" ht="67.8" customHeight="1" thickBot="1">
      <c r="B92" s="342" t="s">
        <v>1927</v>
      </c>
      <c r="C92" s="343"/>
      <c r="D92" s="343"/>
      <c r="E92" s="343"/>
      <c r="F92" s="179" t="s">
        <v>141</v>
      </c>
      <c r="G92" s="344" t="s">
        <v>2005</v>
      </c>
      <c r="H92" s="344"/>
      <c r="I92" s="344"/>
      <c r="J92" s="344"/>
      <c r="K92" s="344"/>
      <c r="L92" s="345"/>
    </row>
    <row r="93" spans="2:12" ht="3.5" customHeight="1">
      <c r="B93" s="97"/>
      <c r="C93" s="97"/>
      <c r="D93" s="97"/>
      <c r="E93" s="97"/>
      <c r="F93" s="97"/>
      <c r="G93" s="97"/>
      <c r="H93" s="97"/>
      <c r="I93" s="97"/>
      <c r="J93" s="97"/>
      <c r="K93" s="97"/>
      <c r="L93" s="97"/>
    </row>
    <row r="94" spans="2:12" ht="39.5" customHeight="1">
      <c r="B94" s="346" t="s">
        <v>1913</v>
      </c>
      <c r="C94" s="346"/>
      <c r="D94" s="346"/>
      <c r="E94" s="346"/>
      <c r="F94" s="346"/>
      <c r="G94" s="346"/>
      <c r="H94" s="346"/>
      <c r="I94" s="346"/>
      <c r="J94" s="346"/>
      <c r="K94" s="347" t="s">
        <v>1555</v>
      </c>
      <c r="L94" s="347" t="s">
        <v>1555</v>
      </c>
    </row>
    <row r="95" spans="2:12" ht="3.5" customHeight="1" thickBot="1">
      <c r="B95" s="262"/>
      <c r="C95" s="262"/>
      <c r="D95" s="262"/>
      <c r="E95" s="262"/>
      <c r="F95" s="262"/>
      <c r="G95" s="262"/>
      <c r="H95" s="262"/>
      <c r="I95" s="262"/>
      <c r="J95" s="262"/>
      <c r="K95" s="262"/>
      <c r="L95" s="262"/>
    </row>
    <row r="96" spans="2:12" ht="14.55" customHeight="1">
      <c r="B96" s="222" t="s">
        <v>1931</v>
      </c>
      <c r="C96" s="223"/>
      <c r="D96" s="223"/>
      <c r="E96" s="223"/>
      <c r="F96" s="223"/>
      <c r="G96" s="223"/>
      <c r="H96" s="223"/>
      <c r="I96" s="223"/>
      <c r="J96" s="223"/>
      <c r="K96" s="223"/>
      <c r="L96" s="224"/>
    </row>
    <row r="97" spans="2:12" ht="47" customHeight="1">
      <c r="B97" s="357" t="s">
        <v>1943</v>
      </c>
      <c r="C97" s="358"/>
      <c r="D97" s="358"/>
      <c r="E97" s="358"/>
      <c r="F97" s="358"/>
      <c r="G97" s="358"/>
      <c r="H97" s="358"/>
      <c r="I97" s="358"/>
      <c r="J97" s="358"/>
      <c r="K97" s="358"/>
      <c r="L97" s="359"/>
    </row>
    <row r="98" spans="2:12" ht="18" customHeight="1">
      <c r="B98" s="354" t="s">
        <v>1864</v>
      </c>
      <c r="C98" s="355"/>
      <c r="D98" s="355"/>
      <c r="E98" s="355"/>
      <c r="F98" s="355"/>
      <c r="G98" s="355"/>
      <c r="H98" s="355"/>
      <c r="I98" s="355"/>
      <c r="J98" s="355"/>
      <c r="K98" s="355"/>
      <c r="L98" s="356"/>
    </row>
    <row r="99" spans="2:12" ht="14.55" customHeight="1">
      <c r="B99" s="339" t="s">
        <v>1863</v>
      </c>
      <c r="C99" s="196"/>
      <c r="D99" s="196"/>
      <c r="E99" s="196"/>
      <c r="F99" s="196"/>
      <c r="G99" s="196"/>
      <c r="H99" s="196"/>
      <c r="I99" s="196"/>
      <c r="J99" s="196"/>
      <c r="K99" s="196"/>
      <c r="L99" s="197"/>
    </row>
    <row r="100" spans="2:12" ht="321" customHeight="1">
      <c r="B100" s="336" t="s">
        <v>2008</v>
      </c>
      <c r="C100" s="337"/>
      <c r="D100" s="337"/>
      <c r="E100" s="337"/>
      <c r="F100" s="337"/>
      <c r="G100" s="337"/>
      <c r="H100" s="337"/>
      <c r="I100" s="337"/>
      <c r="J100" s="337"/>
      <c r="K100" s="337"/>
      <c r="L100" s="338"/>
    </row>
    <row r="101" spans="2:12" ht="14.55" customHeight="1">
      <c r="B101" s="339" t="s">
        <v>1916</v>
      </c>
      <c r="C101" s="196"/>
      <c r="D101" s="196"/>
      <c r="E101" s="196"/>
      <c r="F101" s="196"/>
      <c r="G101" s="196"/>
      <c r="H101" s="196"/>
      <c r="I101" s="196"/>
      <c r="J101" s="196"/>
      <c r="K101" s="196"/>
      <c r="L101" s="197"/>
    </row>
    <row r="102" spans="2:12" ht="199.05" customHeight="1">
      <c r="B102" s="336" t="s">
        <v>2010</v>
      </c>
      <c r="C102" s="337"/>
      <c r="D102" s="337"/>
      <c r="E102" s="337"/>
      <c r="F102" s="337"/>
      <c r="G102" s="337"/>
      <c r="H102" s="337"/>
      <c r="I102" s="337"/>
      <c r="J102" s="337"/>
      <c r="K102" s="337"/>
      <c r="L102" s="338"/>
    </row>
    <row r="103" spans="2:12" ht="14.55" customHeight="1">
      <c r="B103" s="339" t="s">
        <v>1917</v>
      </c>
      <c r="C103" s="196"/>
      <c r="D103" s="196"/>
      <c r="E103" s="196"/>
      <c r="F103" s="196"/>
      <c r="G103" s="196"/>
      <c r="H103" s="196"/>
      <c r="I103" s="196"/>
      <c r="J103" s="196"/>
      <c r="K103" s="196"/>
      <c r="L103" s="197"/>
    </row>
    <row r="104" spans="2:12" ht="48" customHeight="1">
      <c r="B104" s="198" t="s">
        <v>2007</v>
      </c>
      <c r="C104" s="340"/>
      <c r="D104" s="340"/>
      <c r="E104" s="340"/>
      <c r="F104" s="340"/>
      <c r="G104" s="340"/>
      <c r="H104" s="340"/>
      <c r="I104" s="340"/>
      <c r="J104" s="340"/>
      <c r="K104" s="340"/>
      <c r="L104" s="341"/>
    </row>
    <row r="105" spans="2:12" ht="14.55" customHeight="1">
      <c r="B105" s="339" t="s">
        <v>1918</v>
      </c>
      <c r="C105" s="196"/>
      <c r="D105" s="196"/>
      <c r="E105" s="196"/>
      <c r="F105" s="196"/>
      <c r="G105" s="196"/>
      <c r="H105" s="196"/>
      <c r="I105" s="196"/>
      <c r="J105" s="196"/>
      <c r="K105" s="196"/>
      <c r="L105" s="197"/>
    </row>
    <row r="106" spans="2:12" ht="30.5" customHeight="1">
      <c r="B106" s="351" t="s">
        <v>2006</v>
      </c>
      <c r="C106" s="352"/>
      <c r="D106" s="352"/>
      <c r="E106" s="352"/>
      <c r="F106" s="352"/>
      <c r="G106" s="352"/>
      <c r="H106" s="352"/>
      <c r="I106" s="352"/>
      <c r="J106" s="352"/>
      <c r="K106" s="352"/>
      <c r="L106" s="353"/>
    </row>
    <row r="107" spans="2:12" ht="14.55" customHeight="1">
      <c r="B107" s="339" t="s">
        <v>1919</v>
      </c>
      <c r="C107" s="196"/>
      <c r="D107" s="196"/>
      <c r="E107" s="196"/>
      <c r="F107" s="196"/>
      <c r="G107" s="196"/>
      <c r="H107" s="196"/>
      <c r="I107" s="196"/>
      <c r="J107" s="196"/>
      <c r="K107" s="196"/>
      <c r="L107" s="197"/>
    </row>
    <row r="108" spans="2:12" ht="47" customHeight="1">
      <c r="B108" s="360" t="s">
        <v>2009</v>
      </c>
      <c r="C108" s="361"/>
      <c r="D108" s="361"/>
      <c r="E108" s="361"/>
      <c r="F108" s="361"/>
      <c r="G108" s="361"/>
      <c r="H108" s="361"/>
      <c r="I108" s="361"/>
      <c r="J108" s="361"/>
      <c r="K108" s="361"/>
      <c r="L108" s="362"/>
    </row>
    <row r="109" spans="2:12" ht="14.55" customHeight="1">
      <c r="B109" s="316" t="s">
        <v>1932</v>
      </c>
      <c r="C109" s="317"/>
      <c r="D109" s="317"/>
      <c r="E109" s="318"/>
      <c r="F109" s="319" t="s">
        <v>282</v>
      </c>
      <c r="G109" s="320"/>
      <c r="H109" s="320"/>
      <c r="I109" s="320"/>
      <c r="J109" s="320"/>
      <c r="K109" s="320"/>
      <c r="L109" s="321"/>
    </row>
    <row r="110" spans="2:12" ht="121.8" customHeight="1">
      <c r="B110" s="322" t="s">
        <v>1934</v>
      </c>
      <c r="C110" s="323"/>
      <c r="D110" s="323"/>
      <c r="E110" s="323"/>
      <c r="F110" s="323"/>
      <c r="G110" s="323"/>
      <c r="H110" s="323"/>
      <c r="I110" s="323"/>
      <c r="J110" s="323"/>
      <c r="K110" s="323"/>
      <c r="L110" s="324"/>
    </row>
    <row r="111" spans="2:12" ht="94.25" customHeight="1" thickBot="1">
      <c r="B111" s="348" t="s">
        <v>1938</v>
      </c>
      <c r="C111" s="349"/>
      <c r="D111" s="349"/>
      <c r="E111" s="349"/>
      <c r="F111" s="349"/>
      <c r="G111" s="349"/>
      <c r="H111" s="349"/>
      <c r="I111" s="349"/>
      <c r="J111" s="349"/>
      <c r="K111" s="349"/>
      <c r="L111" s="350"/>
    </row>
    <row r="112" spans="2:12" ht="5.55" customHeight="1" thickBot="1">
      <c r="B112" s="383"/>
      <c r="C112" s="383"/>
      <c r="D112" s="383"/>
      <c r="E112" s="383"/>
      <c r="F112" s="383"/>
      <c r="G112" s="383"/>
      <c r="H112" s="383"/>
      <c r="I112" s="383"/>
      <c r="J112" s="383"/>
      <c r="K112" s="383"/>
      <c r="L112" s="383"/>
    </row>
    <row r="113" spans="2:12" ht="109.5" customHeight="1" thickBot="1">
      <c r="B113" s="380" t="s">
        <v>1944</v>
      </c>
      <c r="C113" s="381"/>
      <c r="D113" s="381"/>
      <c r="E113" s="381"/>
      <c r="F113" s="381"/>
      <c r="G113" s="381"/>
      <c r="H113" s="381"/>
      <c r="I113" s="381"/>
      <c r="J113" s="381"/>
      <c r="K113" s="381"/>
      <c r="L113" s="382"/>
    </row>
    <row r="114" spans="2:12" ht="5" customHeight="1" thickBot="1">
      <c r="B114" s="118"/>
      <c r="C114" s="118"/>
      <c r="D114" s="118"/>
      <c r="E114" s="118"/>
      <c r="F114" s="118"/>
      <c r="G114" s="118"/>
      <c r="H114" s="118"/>
      <c r="I114" s="118"/>
      <c r="J114" s="118"/>
      <c r="K114" s="118"/>
      <c r="L114" s="118"/>
    </row>
    <row r="115" spans="2:12" ht="21" customHeight="1">
      <c r="B115" s="365" t="s">
        <v>1933</v>
      </c>
      <c r="C115" s="366"/>
      <c r="D115" s="366"/>
      <c r="E115" s="366"/>
      <c r="F115" s="366"/>
      <c r="G115" s="366"/>
      <c r="H115" s="366" t="s">
        <v>1810</v>
      </c>
      <c r="I115" s="366"/>
      <c r="J115" s="366"/>
      <c r="K115" s="366"/>
      <c r="L115" s="367"/>
    </row>
    <row r="116" spans="2:12" ht="44" customHeight="1">
      <c r="B116" s="368" t="s">
        <v>1953</v>
      </c>
      <c r="C116" s="369" t="s">
        <v>2015</v>
      </c>
      <c r="D116" s="369"/>
      <c r="E116" s="370"/>
      <c r="F116" s="370"/>
      <c r="G116" s="370"/>
      <c r="H116" s="371" t="s">
        <v>2012</v>
      </c>
      <c r="I116" s="371"/>
      <c r="J116" s="371"/>
      <c r="K116" s="371"/>
      <c r="L116" s="372"/>
    </row>
    <row r="117" spans="2:12" ht="11.55" customHeight="1">
      <c r="B117" s="368"/>
      <c r="C117" s="373" t="s">
        <v>1808</v>
      </c>
      <c r="D117" s="373"/>
      <c r="E117" s="373" t="s">
        <v>1809</v>
      </c>
      <c r="F117" s="373"/>
      <c r="G117" s="373"/>
      <c r="H117" s="371"/>
      <c r="I117" s="371"/>
      <c r="J117" s="371"/>
      <c r="K117" s="371"/>
      <c r="L117" s="372"/>
    </row>
    <row r="118" spans="2:12" ht="53" customHeight="1">
      <c r="B118" s="368" t="s">
        <v>2011</v>
      </c>
      <c r="C118" s="369" t="s">
        <v>2016</v>
      </c>
      <c r="D118" s="369"/>
      <c r="E118" s="370"/>
      <c r="F118" s="370"/>
      <c r="G118" s="370"/>
      <c r="H118" s="371" t="s">
        <v>2013</v>
      </c>
      <c r="I118" s="371"/>
      <c r="J118" s="371"/>
      <c r="K118" s="371"/>
      <c r="L118" s="372"/>
    </row>
    <row r="119" spans="2:12" ht="11.55" customHeight="1">
      <c r="B119" s="368"/>
      <c r="C119" s="373" t="s">
        <v>1808</v>
      </c>
      <c r="D119" s="373"/>
      <c r="E119" s="373" t="s">
        <v>1809</v>
      </c>
      <c r="F119" s="373"/>
      <c r="G119" s="373"/>
      <c r="H119" s="371"/>
      <c r="I119" s="371"/>
      <c r="J119" s="371"/>
      <c r="K119" s="371"/>
      <c r="L119" s="372"/>
    </row>
    <row r="120" spans="2:12" ht="53" customHeight="1">
      <c r="B120" s="368" t="s">
        <v>2018</v>
      </c>
      <c r="C120" s="363" t="s">
        <v>2017</v>
      </c>
      <c r="D120" s="363"/>
      <c r="E120" s="364"/>
      <c r="F120" s="364"/>
      <c r="G120" s="364"/>
      <c r="H120" s="374" t="s">
        <v>2014</v>
      </c>
      <c r="I120" s="375"/>
      <c r="J120" s="375"/>
      <c r="K120" s="375"/>
      <c r="L120" s="376"/>
    </row>
    <row r="121" spans="2:12" ht="10.25" customHeight="1">
      <c r="B121" s="368"/>
      <c r="C121" s="373" t="s">
        <v>1808</v>
      </c>
      <c r="D121" s="373"/>
      <c r="E121" s="373" t="s">
        <v>1809</v>
      </c>
      <c r="F121" s="373"/>
      <c r="G121" s="373"/>
      <c r="H121" s="377"/>
      <c r="I121" s="378"/>
      <c r="J121" s="378"/>
      <c r="K121" s="378"/>
      <c r="L121" s="379"/>
    </row>
    <row r="122" spans="2:12" ht="10.25" customHeight="1">
      <c r="B122" s="385" t="s">
        <v>1935</v>
      </c>
      <c r="C122" s="386"/>
      <c r="D122" s="386"/>
      <c r="E122" s="386"/>
      <c r="F122" s="386"/>
      <c r="G122" s="386"/>
      <c r="H122" s="386"/>
      <c r="I122" s="386"/>
      <c r="J122" s="386"/>
      <c r="K122" s="386"/>
      <c r="L122" s="387"/>
    </row>
    <row r="123" spans="2:12" ht="42" customHeight="1" thickBot="1">
      <c r="B123" s="388"/>
      <c r="C123" s="389"/>
      <c r="D123" s="389"/>
      <c r="E123" s="389"/>
      <c r="F123" s="389"/>
      <c r="G123" s="389"/>
      <c r="H123" s="389"/>
      <c r="I123" s="389"/>
      <c r="J123" s="389"/>
      <c r="K123" s="389"/>
      <c r="L123" s="390"/>
    </row>
    <row r="124" spans="2:12" ht="13.05" customHeight="1"/>
    <row r="125" spans="2:12" ht="13.05" customHeight="1"/>
    <row r="127" spans="2:12" ht="13.05" customHeight="1">
      <c r="K127" s="169" t="s">
        <v>1982</v>
      </c>
    </row>
    <row r="128" spans="2:12">
      <c r="K128" s="169" t="s">
        <v>1991</v>
      </c>
    </row>
    <row r="129" spans="2:15" ht="13.05" customHeight="1">
      <c r="K129" s="169" t="s">
        <v>1983</v>
      </c>
    </row>
    <row r="130" spans="2:15" ht="13.05" customHeight="1">
      <c r="K130" s="170" t="s">
        <v>1984</v>
      </c>
    </row>
    <row r="131" spans="2:15" ht="13.05" customHeight="1">
      <c r="B131" s="171" t="s">
        <v>1992</v>
      </c>
    </row>
    <row r="132" spans="2:15" ht="51.75" customHeight="1">
      <c r="B132" s="172" t="s">
        <v>1993</v>
      </c>
      <c r="C132" s="384" t="s">
        <v>1994</v>
      </c>
      <c r="D132" s="384"/>
      <c r="E132" s="384"/>
      <c r="F132" s="384"/>
      <c r="G132" s="384"/>
      <c r="H132" s="384"/>
      <c r="I132" s="384"/>
      <c r="J132" s="384"/>
    </row>
    <row r="133" spans="2:15" ht="51.75" customHeight="1">
      <c r="B133" s="172" t="s">
        <v>1995</v>
      </c>
      <c r="C133" s="384" t="s">
        <v>1996</v>
      </c>
      <c r="D133" s="384"/>
      <c r="E133" s="384"/>
      <c r="F133" s="384"/>
      <c r="G133" s="384"/>
      <c r="H133" s="384"/>
      <c r="I133" s="384"/>
      <c r="J133" s="384"/>
    </row>
    <row r="134" spans="2:15" ht="82.5" customHeight="1">
      <c r="B134" s="172" t="s">
        <v>1997</v>
      </c>
      <c r="C134" s="384" t="s">
        <v>1998</v>
      </c>
      <c r="D134" s="384"/>
      <c r="E134" s="384"/>
      <c r="F134" s="384"/>
      <c r="G134" s="384"/>
      <c r="H134" s="384"/>
      <c r="I134" s="384"/>
      <c r="J134" s="384"/>
    </row>
    <row r="136" spans="2:15" s="98" customFormat="1" ht="13.05" customHeight="1">
      <c r="M136" s="95"/>
      <c r="N136" s="95"/>
      <c r="O136" s="95"/>
    </row>
    <row r="137" spans="2:15" s="98" customFormat="1" ht="13.05" customHeight="1">
      <c r="M137" s="95"/>
      <c r="N137" s="95"/>
      <c r="O137" s="95"/>
    </row>
    <row r="139" spans="2:15" s="98" customFormat="1" ht="13.05" customHeight="1">
      <c r="M139" s="95"/>
      <c r="N139" s="95"/>
      <c r="O139" s="95"/>
    </row>
    <row r="142" spans="2:15" s="98" customFormat="1" ht="13.05" customHeight="1">
      <c r="M142" s="95"/>
      <c r="N142" s="95"/>
      <c r="O142" s="95"/>
    </row>
    <row r="143" spans="2:15" s="98" customFormat="1" ht="13.05" customHeight="1">
      <c r="M143" s="95"/>
      <c r="N143" s="95"/>
      <c r="O143" s="95"/>
    </row>
    <row r="144" spans="2:15" s="98" customFormat="1" ht="13.05" customHeight="1">
      <c r="M144" s="95"/>
      <c r="N144" s="95"/>
      <c r="O144" s="95"/>
    </row>
    <row r="146" spans="13:15" s="98" customFormat="1" ht="13.05" customHeight="1">
      <c r="M146" s="95"/>
      <c r="N146" s="95"/>
      <c r="O146" s="95"/>
    </row>
    <row r="147" spans="13:15" s="98" customFormat="1" ht="13.05" customHeight="1">
      <c r="M147" s="95"/>
      <c r="N147" s="95"/>
      <c r="O147" s="95"/>
    </row>
    <row r="149" spans="13:15" s="98" customFormat="1" ht="13.05" customHeight="1">
      <c r="M149" s="95"/>
      <c r="N149" s="95"/>
      <c r="O149" s="95"/>
    </row>
    <row r="151" spans="13:15" s="98" customFormat="1" ht="13.05" customHeight="1">
      <c r="M151" s="95"/>
      <c r="N151" s="95"/>
      <c r="O151" s="95"/>
    </row>
    <row r="152" spans="13:15" s="98" customFormat="1" ht="13.05" customHeight="1">
      <c r="M152" s="95"/>
      <c r="N152" s="95"/>
      <c r="O152" s="95"/>
    </row>
    <row r="154" spans="13:15" s="98" customFormat="1" ht="13.05" customHeight="1">
      <c r="M154" s="95"/>
      <c r="N154" s="95"/>
      <c r="O154" s="95"/>
    </row>
    <row r="157" spans="13:15" s="98" customFormat="1" ht="13.05" customHeight="1">
      <c r="M157" s="95"/>
      <c r="N157" s="95"/>
      <c r="O157" s="95"/>
    </row>
    <row r="158" spans="13:15" s="98" customFormat="1" ht="13.05" customHeight="1">
      <c r="M158" s="95"/>
      <c r="N158" s="95"/>
      <c r="O158" s="95"/>
    </row>
    <row r="160" spans="13:15" s="98" customFormat="1" ht="13.05" customHeight="1">
      <c r="M160" s="95"/>
      <c r="N160" s="95"/>
      <c r="O160" s="95"/>
    </row>
    <row r="163" spans="13:15" s="98" customFormat="1" ht="13.05" customHeight="1">
      <c r="M163" s="95"/>
      <c r="N163" s="95"/>
      <c r="O163" s="95"/>
    </row>
    <row r="164" spans="13:15" s="98" customFormat="1" ht="13.05" customHeight="1">
      <c r="M164" s="95"/>
      <c r="N164" s="95"/>
      <c r="O164" s="95"/>
    </row>
    <row r="166" spans="13:15" s="98" customFormat="1" ht="13.05" customHeight="1">
      <c r="M166" s="95"/>
      <c r="N166" s="95"/>
      <c r="O166" s="95"/>
    </row>
    <row r="168" spans="13:15" s="98" customFormat="1" ht="13.05" customHeight="1">
      <c r="M168" s="95"/>
      <c r="N168" s="95"/>
      <c r="O168" s="95"/>
    </row>
    <row r="170" spans="13:15" s="98" customFormat="1" ht="13.05" customHeight="1">
      <c r="M170" s="95"/>
      <c r="N170" s="95"/>
      <c r="O170" s="95"/>
    </row>
    <row r="171" spans="13:15" s="98" customFormat="1" ht="13.05" customHeight="1">
      <c r="M171" s="95"/>
      <c r="N171" s="95"/>
      <c r="O171" s="95"/>
    </row>
    <row r="172" spans="13:15" s="98" customFormat="1" ht="13.05" customHeight="1">
      <c r="M172" s="95"/>
      <c r="N172" s="95"/>
      <c r="O172" s="95"/>
    </row>
    <row r="174" spans="13:15" s="98" customFormat="1" ht="13.05" customHeight="1">
      <c r="M174" s="95"/>
      <c r="N174" s="95"/>
      <c r="O174" s="95"/>
    </row>
    <row r="176" spans="13:15" s="98" customFormat="1" ht="13.05" customHeight="1">
      <c r="M176" s="95"/>
      <c r="N176" s="95"/>
      <c r="O176" s="95"/>
    </row>
    <row r="177" spans="13:15" s="98" customFormat="1" ht="13.05" customHeight="1">
      <c r="M177" s="95"/>
      <c r="N177" s="95"/>
      <c r="O177" s="95"/>
    </row>
    <row r="178" spans="13:15" s="98" customFormat="1" ht="13.05" customHeight="1">
      <c r="M178" s="95"/>
      <c r="N178" s="95"/>
      <c r="O178" s="95"/>
    </row>
    <row r="180" spans="13:15" s="98" customFormat="1" ht="13.05" customHeight="1">
      <c r="M180" s="95"/>
      <c r="N180" s="95"/>
      <c r="O180" s="95"/>
    </row>
    <row r="182" spans="13:15" s="98" customFormat="1" ht="13.05" customHeight="1">
      <c r="M182" s="95"/>
      <c r="N182" s="95"/>
      <c r="O182" s="95"/>
    </row>
    <row r="184" spans="13:15" s="98" customFormat="1" ht="13.05" customHeight="1">
      <c r="M184" s="95"/>
      <c r="N184" s="95"/>
      <c r="O184" s="95"/>
    </row>
    <row r="186" spans="13:15" s="98" customFormat="1" ht="13.05" customHeight="1">
      <c r="M186" s="95"/>
      <c r="N186" s="95"/>
      <c r="O186" s="95"/>
    </row>
    <row r="187" spans="13:15" s="98" customFormat="1" ht="13.05" customHeight="1">
      <c r="M187" s="95"/>
      <c r="N187" s="95"/>
      <c r="O187" s="95"/>
    </row>
    <row r="188" spans="13:15" s="98" customFormat="1" ht="13.05" customHeight="1">
      <c r="M188" s="95"/>
      <c r="N188" s="95"/>
      <c r="O188" s="95"/>
    </row>
    <row r="189" spans="13:15" s="98" customFormat="1" ht="13.05" customHeight="1">
      <c r="M189" s="95"/>
      <c r="N189" s="95"/>
      <c r="O189" s="95"/>
    </row>
    <row r="190" spans="13:15" s="98" customFormat="1" ht="13.05" customHeight="1">
      <c r="M190" s="95"/>
      <c r="N190" s="95"/>
      <c r="O190" s="95"/>
    </row>
    <row r="191" spans="13:15" s="98" customFormat="1" ht="13.05" customHeight="1">
      <c r="M191" s="95"/>
      <c r="N191" s="95"/>
      <c r="O191" s="95"/>
    </row>
    <row r="192" spans="13:15" s="98" customFormat="1" ht="13.05" customHeight="1">
      <c r="M192" s="95"/>
      <c r="N192" s="95"/>
      <c r="O192" s="95"/>
    </row>
    <row r="193" spans="13:15" s="98" customFormat="1" ht="13.05" customHeight="1">
      <c r="M193" s="95"/>
      <c r="N193" s="95"/>
      <c r="O193" s="95"/>
    </row>
    <row r="194" spans="13:15" s="98" customFormat="1" ht="13.05" customHeight="1">
      <c r="M194" s="95"/>
      <c r="N194" s="95"/>
      <c r="O194" s="95"/>
    </row>
    <row r="195" spans="13:15" s="98" customFormat="1" ht="13.05" customHeight="1">
      <c r="M195" s="95"/>
      <c r="N195" s="95"/>
      <c r="O195" s="95"/>
    </row>
    <row r="197" spans="13:15" s="98" customFormat="1" ht="13.05" customHeight="1">
      <c r="M197" s="95"/>
      <c r="N197" s="95"/>
      <c r="O197" s="95"/>
    </row>
  </sheetData>
  <mergeCells count="211">
    <mergeCell ref="E118:G118"/>
    <mergeCell ref="H118:L119"/>
    <mergeCell ref="C119:D119"/>
    <mergeCell ref="E119:G119"/>
    <mergeCell ref="C132:J132"/>
    <mergeCell ref="C133:J133"/>
    <mergeCell ref="C134:J134"/>
    <mergeCell ref="C121:D121"/>
    <mergeCell ref="E121:G121"/>
    <mergeCell ref="B122:L123"/>
    <mergeCell ref="B111:L111"/>
    <mergeCell ref="B106:L106"/>
    <mergeCell ref="B107:L107"/>
    <mergeCell ref="B96:L96"/>
    <mergeCell ref="B98:L98"/>
    <mergeCell ref="B97:L97"/>
    <mergeCell ref="B99:L99"/>
    <mergeCell ref="B108:L108"/>
    <mergeCell ref="C120:D120"/>
    <mergeCell ref="E120:G120"/>
    <mergeCell ref="B115:G115"/>
    <mergeCell ref="H115:L115"/>
    <mergeCell ref="B116:B117"/>
    <mergeCell ref="C116:D116"/>
    <mergeCell ref="E116:G116"/>
    <mergeCell ref="H116:L117"/>
    <mergeCell ref="C117:D117"/>
    <mergeCell ref="E117:G117"/>
    <mergeCell ref="H120:L121"/>
    <mergeCell ref="B113:L113"/>
    <mergeCell ref="B112:L112"/>
    <mergeCell ref="B120:B121"/>
    <mergeCell ref="B118:B119"/>
    <mergeCell ref="C118:D118"/>
    <mergeCell ref="B86:E86"/>
    <mergeCell ref="G86:L86"/>
    <mergeCell ref="B100:L100"/>
    <mergeCell ref="B101:L101"/>
    <mergeCell ref="B102:L102"/>
    <mergeCell ref="B103:L103"/>
    <mergeCell ref="B104:L104"/>
    <mergeCell ref="B105:L105"/>
    <mergeCell ref="B92:E92"/>
    <mergeCell ref="G92:L92"/>
    <mergeCell ref="B87:L87"/>
    <mergeCell ref="B94:J94"/>
    <mergeCell ref="K94:L94"/>
    <mergeCell ref="B95:L95"/>
    <mergeCell ref="D32:E32"/>
    <mergeCell ref="G32:L32"/>
    <mergeCell ref="B36:C38"/>
    <mergeCell ref="D37:E37"/>
    <mergeCell ref="D38:E38"/>
    <mergeCell ref="G37:L37"/>
    <mergeCell ref="B109:E109"/>
    <mergeCell ref="F109:L109"/>
    <mergeCell ref="B110:L110"/>
    <mergeCell ref="B88:L88"/>
    <mergeCell ref="B89:E89"/>
    <mergeCell ref="G89:L89"/>
    <mergeCell ref="B90:E90"/>
    <mergeCell ref="G90:L90"/>
    <mergeCell ref="B91:E91"/>
    <mergeCell ref="G91:L91"/>
    <mergeCell ref="B54:E54"/>
    <mergeCell ref="G54:L54"/>
    <mergeCell ref="B57:L57"/>
    <mergeCell ref="B58:L58"/>
    <mergeCell ref="B46:L46"/>
    <mergeCell ref="B51:L51"/>
    <mergeCell ref="B52:L52"/>
    <mergeCell ref="B53:E53"/>
    <mergeCell ref="B1:J2"/>
    <mergeCell ref="K1:L1"/>
    <mergeCell ref="K2:L2"/>
    <mergeCell ref="B3:L3"/>
    <mergeCell ref="B4:L4"/>
    <mergeCell ref="B5:L5"/>
    <mergeCell ref="B11:B12"/>
    <mergeCell ref="H11:I12"/>
    <mergeCell ref="J11:L12"/>
    <mergeCell ref="C11:G12"/>
    <mergeCell ref="B6:L6"/>
    <mergeCell ref="B8:L8"/>
    <mergeCell ref="B9:L9"/>
    <mergeCell ref="C10:G10"/>
    <mergeCell ref="H10:I10"/>
    <mergeCell ref="J10:L10"/>
    <mergeCell ref="B27:C29"/>
    <mergeCell ref="D27:E27"/>
    <mergeCell ref="G27:L27"/>
    <mergeCell ref="D28:E28"/>
    <mergeCell ref="D42:E42"/>
    <mergeCell ref="G42:L42"/>
    <mergeCell ref="D36:E36"/>
    <mergeCell ref="G36:L36"/>
    <mergeCell ref="B44:L44"/>
    <mergeCell ref="B34:C34"/>
    <mergeCell ref="D34:E34"/>
    <mergeCell ref="G34:L34"/>
    <mergeCell ref="B43:L43"/>
    <mergeCell ref="G28:L28"/>
    <mergeCell ref="D29:E29"/>
    <mergeCell ref="G29:L29"/>
    <mergeCell ref="G38:L38"/>
    <mergeCell ref="B42:C42"/>
    <mergeCell ref="B40:C40"/>
    <mergeCell ref="D40:E40"/>
    <mergeCell ref="G40:L40"/>
    <mergeCell ref="B31:C32"/>
    <mergeCell ref="D31:E31"/>
    <mergeCell ref="G31:L31"/>
    <mergeCell ref="F13:G13"/>
    <mergeCell ref="H13:I13"/>
    <mergeCell ref="J13:L13"/>
    <mergeCell ref="D14:E14"/>
    <mergeCell ref="F14:G14"/>
    <mergeCell ref="H14:I14"/>
    <mergeCell ref="J14:L14"/>
    <mergeCell ref="G26:L26"/>
    <mergeCell ref="B24:L24"/>
    <mergeCell ref="B25:L25"/>
    <mergeCell ref="J15:L15"/>
    <mergeCell ref="H15:I15"/>
    <mergeCell ref="B13:B14"/>
    <mergeCell ref="C13:C14"/>
    <mergeCell ref="D13:E13"/>
    <mergeCell ref="B21:B22"/>
    <mergeCell ref="C21:C22"/>
    <mergeCell ref="D21:G21"/>
    <mergeCell ref="H21:L21"/>
    <mergeCell ref="D22:G22"/>
    <mergeCell ref="H22:L22"/>
    <mergeCell ref="B26:C26"/>
    <mergeCell ref="D26:E26"/>
    <mergeCell ref="D15:E15"/>
    <mergeCell ref="G53:L53"/>
    <mergeCell ref="B56:E56"/>
    <mergeCell ref="G56:L56"/>
    <mergeCell ref="F49:G49"/>
    <mergeCell ref="H49:L49"/>
    <mergeCell ref="B55:E55"/>
    <mergeCell ref="G55:L55"/>
    <mergeCell ref="C47:L47"/>
    <mergeCell ref="B48:L48"/>
    <mergeCell ref="B49:E49"/>
    <mergeCell ref="I64:J64"/>
    <mergeCell ref="K64:L64"/>
    <mergeCell ref="G65:H65"/>
    <mergeCell ref="I65:J65"/>
    <mergeCell ref="K65:L65"/>
    <mergeCell ref="B68:L68"/>
    <mergeCell ref="B69:L69"/>
    <mergeCell ref="G70:H70"/>
    <mergeCell ref="I70:J70"/>
    <mergeCell ref="K70:L70"/>
    <mergeCell ref="G62:H62"/>
    <mergeCell ref="I62:J62"/>
    <mergeCell ref="K62:L62"/>
    <mergeCell ref="G63:H63"/>
    <mergeCell ref="I63:J63"/>
    <mergeCell ref="K63:L63"/>
    <mergeCell ref="B59:L59"/>
    <mergeCell ref="C60:E60"/>
    <mergeCell ref="F60:L60"/>
    <mergeCell ref="C61:E61"/>
    <mergeCell ref="F61:L61"/>
    <mergeCell ref="F15:G15"/>
    <mergeCell ref="B83:L83"/>
    <mergeCell ref="B17:C17"/>
    <mergeCell ref="F17:I17"/>
    <mergeCell ref="D17:E17"/>
    <mergeCell ref="C79:E79"/>
    <mergeCell ref="F79:L79"/>
    <mergeCell ref="B81:L81"/>
    <mergeCell ref="B18:C18"/>
    <mergeCell ref="D18:E18"/>
    <mergeCell ref="F18:I18"/>
    <mergeCell ref="J18:L18"/>
    <mergeCell ref="J17:L17"/>
    <mergeCell ref="B77:L77"/>
    <mergeCell ref="C78:E78"/>
    <mergeCell ref="F78:L78"/>
    <mergeCell ref="G72:H72"/>
    <mergeCell ref="I72:J72"/>
    <mergeCell ref="K72:L72"/>
    <mergeCell ref="G73:H73"/>
    <mergeCell ref="I73:J73"/>
    <mergeCell ref="K73:L73"/>
    <mergeCell ref="G64:H64"/>
    <mergeCell ref="G71:H71"/>
    <mergeCell ref="B84:E84"/>
    <mergeCell ref="G84:L84"/>
    <mergeCell ref="B85:E85"/>
    <mergeCell ref="I71:J71"/>
    <mergeCell ref="K71:L71"/>
    <mergeCell ref="B66:C66"/>
    <mergeCell ref="D66:E66"/>
    <mergeCell ref="F66:H66"/>
    <mergeCell ref="I66:L66"/>
    <mergeCell ref="B67:H67"/>
    <mergeCell ref="I67:L67"/>
    <mergeCell ref="B74:C74"/>
    <mergeCell ref="D74:E74"/>
    <mergeCell ref="F74:H74"/>
    <mergeCell ref="G85:L85"/>
    <mergeCell ref="B82:L82"/>
    <mergeCell ref="B76:L76"/>
    <mergeCell ref="I74:L74"/>
    <mergeCell ref="B75:H75"/>
    <mergeCell ref="I75:L75"/>
  </mergeCells>
  <hyperlinks>
    <hyperlink ref="K130" r:id="rId1" display="mailto:soporte.formatos@dnp.gov.co" xr:uid="{3BD8523F-1FF5-40F9-82C9-AE2F923A40AF}"/>
  </hyperlinks>
  <printOptions horizontalCentered="1"/>
  <pageMargins left="0.70866141732283472" right="0.70866141732283472" top="0.74803149606299213" bottom="0.74803149606299213" header="0.31496062992125984" footer="0"/>
  <pageSetup scale="54" fitToHeight="0" orientation="portrait" r:id="rId2"/>
  <colBreaks count="1" manualBreakCount="1">
    <brk id="12" max="1048575" man="1"/>
  </colBreaks>
  <drawing r:id="rId3"/>
  <extLst>
    <ext xmlns:x14="http://schemas.microsoft.com/office/spreadsheetml/2009/9/main" uri="{78C0D931-6437-407d-A8EE-F0AAD7539E65}">
      <x14:conditionalFormattings>
        <x14:conditionalFormatting xmlns:xm="http://schemas.microsoft.com/office/excel/2006/main">
          <x14:cfRule type="beginsWith" priority="1" operator="beginsWith" id="{DE3CF938-71EF-4B8B-947F-3904956C1133}">
            <xm:f>LEFT(F109,LEN('Listas desplegables'!$A$156))='Listas desplegables'!$A$156</xm:f>
            <xm:f>'Listas desplegables'!$A$156</xm:f>
            <x14:dxf>
              <fill>
                <patternFill>
                  <bgColor theme="5" tint="0.39994506668294322"/>
                </patternFill>
              </fill>
            </x14:dxf>
          </x14:cfRule>
          <x14:cfRule type="containsText" priority="2" operator="containsText" id="{BF4C9ECF-4EA0-425C-BA02-990E14270028}">
            <xm:f>NOT(ISERROR(SEARCH('Listas desplegables'!$A$155,F109)))</xm:f>
            <xm:f>'Listas desplegables'!$A$155</xm:f>
            <x14:dxf>
              <fill>
                <patternFill>
                  <bgColor rgb="FF92D050"/>
                </patternFill>
              </fill>
            </x14:dxf>
          </x14:cfRule>
          <x14:cfRule type="containsText" priority="3" operator="containsText" id="{C900C51F-3A6C-4B76-95D3-0996924EE05B}">
            <xm:f>NOT(ISERROR(SEARCH('Listas desplegables'!$A$157,F109)))</xm:f>
            <xm:f>'Listas desplegables'!$A$157</xm:f>
            <x14:dxf>
              <fill>
                <patternFill>
                  <bgColor rgb="FFFFFFCC"/>
                </patternFill>
              </fill>
            </x14:dxf>
          </x14:cfRule>
          <xm:sqref>F109:L109</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xr:uid="{F67A6099-9FC7-485C-AE32-24BFC98F7CAD}">
          <x14:formula1>
            <xm:f>'Listas desplegables'!$C$127:$C$138</xm:f>
          </x14:formula1>
          <xm:sqref>F63 F71</xm:sqref>
        </x14:dataValidation>
        <x14:dataValidation type="list" allowBlank="1" showInputMessage="1" showErrorMessage="1" xr:uid="{D07EB9FB-DFBD-4FE5-9B61-F5306784E014}">
          <x14:formula1>
            <xm:f>'Listas desplegables'!$A$236:$A$239</xm:f>
          </x14:formula1>
          <xm:sqref>E71:E73 E63:E65</xm:sqref>
        </x14:dataValidation>
        <x14:dataValidation type="list" allowBlank="1" showInputMessage="1" showErrorMessage="1" xr:uid="{959F3B2C-BE6F-46A5-A1F0-764A5463FB3A}">
          <x14:formula1>
            <xm:f>'Listas desplegables'!$A$222:$A$224</xm:f>
          </x14:formula1>
          <xm:sqref>C11</xm:sqref>
        </x14:dataValidation>
        <x14:dataValidation type="list" allowBlank="1" showInputMessage="1" showErrorMessage="1" xr:uid="{10137D51-E24E-416B-BBAE-BDF3FC4C6EE4}">
          <x14:formula1>
            <xm:f>'Listas desplegables'!$D$57:$D$62</xm:f>
          </x14:formula1>
          <xm:sqref>J11</xm:sqref>
        </x14:dataValidation>
        <x14:dataValidation type="list" allowBlank="1" showInputMessage="1" showErrorMessage="1" xr:uid="{4A4A04C2-9163-4EEB-8808-735B92F0F956}">
          <x14:formula1>
            <xm:f>'Listas desplegables'!$A$127:$A$142</xm:f>
          </x14:formula1>
          <xm:sqref>B71:B73</xm:sqref>
        </x14:dataValidation>
        <x14:dataValidation type="list" allowBlank="1" showInputMessage="1" showErrorMessage="1" xr:uid="{A0F5E6ED-5682-40EC-B8CE-791C0508A857}">
          <x14:formula1>
            <xm:f>'Listas desplegables'!$C$127:$C$137</xm:f>
          </x14:formula1>
          <xm:sqref>F64:F65 F72:F73</xm:sqref>
        </x14:dataValidation>
        <x14:dataValidation type="list" allowBlank="1" showInputMessage="1" showErrorMessage="1" xr:uid="{9AEE851F-1A85-47DE-92FD-12EF1040DA77}">
          <x14:formula1>
            <xm:f>'Listas desplegables'!$A$242:$A$244</xm:f>
          </x14:formula1>
          <xm:sqref>F44 F85:F86 F41 F30 F33 F35 F39 F90:F92</xm:sqref>
        </x14:dataValidation>
        <x14:dataValidation type="list" allowBlank="1" showInputMessage="1" showErrorMessage="1" xr:uid="{D4486D8B-C068-4528-B10F-EFA8778FC7A5}">
          <x14:formula1>
            <xm:f>'Listas desplegables'!$G$56:$G$58</xm:f>
          </x14:formula1>
          <xm:sqref>F57</xm:sqref>
        </x14:dataValidation>
        <x14:dataValidation type="list" allowBlank="1" showInputMessage="1" showErrorMessage="1" xr:uid="{7641DA4B-9501-4D27-9A78-2B9F02D696B4}">
          <x14:formula1>
            <xm:f>'Listas desplegables'!$A$189:$A$220</xm:f>
          </x14:formula1>
          <xm:sqref>J13:L14</xm:sqref>
        </x14:dataValidation>
        <x14:dataValidation type="list" allowBlank="1" showInputMessage="1" showErrorMessage="1" xr:uid="{BDD1AECC-EC5C-4BA1-BE0D-A98820C57B56}">
          <x14:formula1>
            <xm:f>'Listas desplegables'!$G$56:$G$57</xm:f>
          </x14:formula1>
          <xm:sqref>D17 J17 F54:F56 K94:L94 F49:G49</xm:sqref>
        </x14:dataValidation>
        <x14:dataValidation type="list" allowBlank="1" showInputMessage="1" showErrorMessage="1" xr:uid="{2F8A3ABF-0C54-449A-8381-9860F420ECB9}">
          <x14:formula1>
            <xm:f>'Listas desplegables'!$G$58:$G$59</xm:f>
          </x14:formula1>
          <xm:sqref>F40 F42 F31:F32 F34 F36:F38 F27:F29</xm:sqref>
        </x14:dataValidation>
        <x14:dataValidation type="list" allowBlank="1" showInputMessage="1" showErrorMessage="1" xr:uid="{E44DB9D6-2418-4182-96D2-BBF2D4C8615E}">
          <x14:formula1>
            <xm:f>'Listas desplegables'!$A$127:$A$143</xm:f>
          </x14:formula1>
          <xm:sqref>B63:B65</xm:sqref>
        </x14:dataValidation>
        <x14:dataValidation type="list" allowBlank="1" showInputMessage="1" showErrorMessage="1" xr:uid="{3481C3E1-15AF-4EBB-8A4C-4ADC26A78E28}">
          <x14:formula1>
            <xm:f>'Listas desplegables'!$A$155:$A$157</xm:f>
          </x14:formula1>
          <xm:sqref>F109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28A0B-D9A8-4116-A1D7-807E17892685}">
  <sheetPr>
    <tabColor rgb="FF92D050"/>
  </sheetPr>
  <dimension ref="B1:L94"/>
  <sheetViews>
    <sheetView showGridLines="0" topLeftCell="A13" zoomScale="85" zoomScaleNormal="85" workbookViewId="0">
      <selection activeCell="E27" sqref="E27"/>
    </sheetView>
  </sheetViews>
  <sheetFormatPr baseColWidth="10" defaultColWidth="11.42578125" defaultRowHeight="12.75"/>
  <cols>
    <col min="1" max="1" width="2.5703125" style="119" customWidth="1"/>
    <col min="2" max="2" width="21.2109375" style="119" customWidth="1"/>
    <col min="3" max="3" width="24.5703125" style="119" customWidth="1"/>
    <col min="4" max="4" width="25.78515625" style="119" customWidth="1"/>
    <col min="5" max="5" width="25.2109375" style="119" customWidth="1"/>
    <col min="6" max="6" width="20.5703125" style="119" customWidth="1"/>
    <col min="7" max="7" width="17.42578125" style="119" customWidth="1"/>
    <col min="8" max="8" width="13.78515625" style="119" customWidth="1"/>
    <col min="9" max="9" width="19.2109375" style="119" customWidth="1"/>
    <col min="10" max="10" width="17.5703125" style="119" customWidth="1"/>
    <col min="11" max="11" width="21.78515625" style="119" customWidth="1"/>
    <col min="12" max="16384" width="11.42578125" style="119"/>
  </cols>
  <sheetData>
    <row r="1" spans="2:11" ht="72" customHeight="1" thickBot="1">
      <c r="B1" s="450" t="s">
        <v>1954</v>
      </c>
      <c r="C1" s="451"/>
      <c r="D1" s="451"/>
      <c r="E1" s="451"/>
      <c r="F1" s="451"/>
      <c r="G1" s="451"/>
      <c r="H1" s="451"/>
      <c r="I1" s="451"/>
      <c r="J1" s="451"/>
      <c r="K1" s="452"/>
    </row>
    <row r="2" spans="2:11" ht="3.5" customHeight="1">
      <c r="B2" s="466"/>
      <c r="C2" s="466"/>
      <c r="D2" s="466"/>
      <c r="E2" s="466"/>
      <c r="F2" s="466"/>
      <c r="G2" s="466"/>
      <c r="H2" s="466"/>
      <c r="I2" s="466"/>
      <c r="J2" s="466"/>
      <c r="K2" s="466"/>
    </row>
    <row r="3" spans="2:11" ht="30.75" customHeight="1">
      <c r="B3" s="122" t="s">
        <v>1812</v>
      </c>
      <c r="C3" s="162"/>
      <c r="D3" s="163" t="s">
        <v>1813</v>
      </c>
      <c r="E3" s="421"/>
      <c r="F3" s="421"/>
      <c r="G3" s="421"/>
      <c r="H3" s="421"/>
      <c r="I3" s="421"/>
      <c r="J3" s="421"/>
      <c r="K3" s="421"/>
    </row>
    <row r="4" spans="2:11" ht="57.5" customHeight="1">
      <c r="B4" s="164" t="s">
        <v>1811</v>
      </c>
      <c r="C4" s="120"/>
      <c r="D4" s="121" t="s">
        <v>1844</v>
      </c>
      <c r="E4" s="459"/>
      <c r="F4" s="459"/>
      <c r="G4" s="458" t="s">
        <v>1845</v>
      </c>
      <c r="H4" s="458"/>
      <c r="I4" s="459"/>
      <c r="J4" s="459"/>
      <c r="K4" s="459"/>
    </row>
    <row r="5" spans="2:11" ht="27" customHeight="1">
      <c r="B5" s="164" t="s">
        <v>1846</v>
      </c>
      <c r="C5" s="122" t="s">
        <v>1814</v>
      </c>
      <c r="D5" s="123" t="s">
        <v>1555</v>
      </c>
      <c r="E5" s="124" t="s">
        <v>1815</v>
      </c>
      <c r="F5" s="123" t="s">
        <v>1555</v>
      </c>
      <c r="G5" s="453" t="s">
        <v>1816</v>
      </c>
      <c r="H5" s="453"/>
      <c r="I5" s="123" t="s">
        <v>1555</v>
      </c>
      <c r="J5" s="122" t="s">
        <v>1817</v>
      </c>
      <c r="K5" s="123" t="s">
        <v>1803</v>
      </c>
    </row>
    <row r="6" spans="2:11" ht="26.55" customHeight="1">
      <c r="B6" s="467" t="s">
        <v>1847</v>
      </c>
      <c r="C6" s="467"/>
      <c r="D6" s="480"/>
      <c r="E6" s="480"/>
      <c r="F6" s="480"/>
      <c r="G6" s="480"/>
      <c r="H6" s="480"/>
      <c r="I6" s="480"/>
      <c r="J6" s="480"/>
      <c r="K6" s="480"/>
    </row>
    <row r="7" spans="2:11" ht="33" customHeight="1">
      <c r="B7" s="467" t="s">
        <v>1848</v>
      </c>
      <c r="C7" s="467"/>
      <c r="D7" s="480"/>
      <c r="E7" s="480"/>
      <c r="F7" s="480"/>
      <c r="G7" s="480"/>
      <c r="H7" s="480"/>
      <c r="I7" s="480"/>
      <c r="J7" s="480"/>
      <c r="K7" s="480"/>
    </row>
    <row r="8" spans="2:11" ht="33" customHeight="1">
      <c r="B8" s="453" t="s">
        <v>1885</v>
      </c>
      <c r="C8" s="453"/>
      <c r="D8" s="453"/>
      <c r="E8" s="453"/>
      <c r="F8" s="453"/>
      <c r="G8" s="453"/>
      <c r="H8" s="453"/>
      <c r="I8" s="453"/>
      <c r="J8" s="453"/>
      <c r="K8" s="123" t="s">
        <v>1555</v>
      </c>
    </row>
    <row r="9" spans="2:11" ht="24.5" customHeight="1">
      <c r="B9" s="453" t="s">
        <v>1907</v>
      </c>
      <c r="C9" s="453"/>
      <c r="D9" s="460"/>
      <c r="E9" s="460"/>
      <c r="F9" s="453" t="s">
        <v>1906</v>
      </c>
      <c r="G9" s="453"/>
      <c r="H9" s="453"/>
      <c r="I9" s="228"/>
      <c r="J9" s="228"/>
      <c r="K9" s="228"/>
    </row>
    <row r="10" spans="2:11" ht="27.75" customHeight="1">
      <c r="B10" s="461" t="s">
        <v>1955</v>
      </c>
      <c r="C10" s="461"/>
      <c r="D10" s="461"/>
      <c r="E10" s="461"/>
      <c r="F10" s="461"/>
      <c r="G10" s="461"/>
      <c r="H10" s="461"/>
      <c r="I10" s="461"/>
      <c r="J10" s="461"/>
      <c r="K10" s="461"/>
    </row>
    <row r="11" spans="2:11" ht="7.05" customHeight="1" thickBot="1">
      <c r="B11" s="160"/>
      <c r="C11" s="160"/>
      <c r="D11" s="160"/>
      <c r="E11" s="160"/>
      <c r="F11" s="160"/>
      <c r="G11" s="160"/>
      <c r="H11" s="160"/>
      <c r="I11" s="160"/>
      <c r="J11" s="160"/>
      <c r="K11" s="160"/>
    </row>
    <row r="12" spans="2:11" ht="39.5" customHeight="1">
      <c r="B12" s="222" t="s">
        <v>1936</v>
      </c>
      <c r="C12" s="223"/>
      <c r="D12" s="223"/>
      <c r="E12" s="223"/>
      <c r="F12" s="223"/>
      <c r="G12" s="223"/>
      <c r="H12" s="223"/>
      <c r="I12" s="223"/>
      <c r="J12" s="223"/>
      <c r="K12" s="224"/>
    </row>
    <row r="13" spans="2:11" ht="42.5" customHeight="1">
      <c r="B13" s="472" t="s">
        <v>1956</v>
      </c>
      <c r="C13" s="473"/>
      <c r="D13" s="473"/>
      <c r="E13" s="473"/>
      <c r="F13" s="473"/>
      <c r="G13" s="473"/>
      <c r="H13" s="473"/>
      <c r="I13" s="473"/>
      <c r="J13" s="473"/>
      <c r="K13" s="474"/>
    </row>
    <row r="14" spans="2:11" ht="43.8" customHeight="1" thickBot="1">
      <c r="B14" s="462" t="s">
        <v>1957</v>
      </c>
      <c r="C14" s="463"/>
      <c r="D14" s="463"/>
      <c r="E14" s="463"/>
      <c r="F14" s="463"/>
      <c r="G14" s="463"/>
      <c r="H14" s="463"/>
      <c r="I14" s="463"/>
      <c r="J14" s="463"/>
      <c r="K14" s="464"/>
    </row>
    <row r="15" spans="2:11" ht="7.8" customHeight="1" thickBot="1">
      <c r="B15" s="465"/>
      <c r="C15" s="465"/>
      <c r="D15" s="465"/>
      <c r="E15" s="465"/>
      <c r="F15" s="465"/>
      <c r="G15" s="465"/>
      <c r="H15" s="465"/>
      <c r="I15" s="465"/>
      <c r="J15" s="465"/>
      <c r="K15" s="465"/>
    </row>
    <row r="16" spans="2:11" ht="57" customHeight="1" thickBot="1">
      <c r="B16" s="478" t="s">
        <v>1967</v>
      </c>
      <c r="C16" s="479"/>
      <c r="D16" s="479"/>
      <c r="E16" s="479"/>
      <c r="F16" s="479"/>
      <c r="G16" s="479"/>
      <c r="H16" s="479"/>
      <c r="I16" s="479"/>
      <c r="J16" s="479"/>
      <c r="K16" s="479"/>
    </row>
    <row r="17" spans="2:11" ht="3.5" customHeight="1" thickBot="1">
      <c r="B17" s="165"/>
      <c r="C17" s="165"/>
      <c r="D17" s="165"/>
      <c r="E17" s="165"/>
      <c r="F17" s="165"/>
      <c r="G17" s="165"/>
      <c r="H17" s="165"/>
      <c r="I17" s="165"/>
      <c r="J17" s="165"/>
      <c r="K17" s="165"/>
    </row>
    <row r="18" spans="2:11" ht="40.25" customHeight="1">
      <c r="B18" s="454" t="s">
        <v>1941</v>
      </c>
      <c r="C18" s="455"/>
      <c r="D18" s="455"/>
      <c r="E18" s="455"/>
      <c r="F18" s="455"/>
      <c r="G18" s="455"/>
      <c r="H18" s="455"/>
      <c r="I18" s="455"/>
      <c r="J18" s="455"/>
      <c r="K18" s="456"/>
    </row>
    <row r="19" spans="2:11" ht="13.5">
      <c r="B19" s="457" t="s">
        <v>1818</v>
      </c>
      <c r="C19" s="406"/>
      <c r="D19" s="125" t="s">
        <v>1819</v>
      </c>
      <c r="E19" s="125" t="s">
        <v>1826</v>
      </c>
      <c r="F19" s="406" t="s">
        <v>1833</v>
      </c>
      <c r="G19" s="406"/>
      <c r="H19" s="125" t="s">
        <v>1823</v>
      </c>
      <c r="I19" s="125" t="s">
        <v>1834</v>
      </c>
      <c r="J19" s="126" t="s">
        <v>1835</v>
      </c>
      <c r="K19" s="127" t="s">
        <v>1836</v>
      </c>
    </row>
    <row r="20" spans="2:11" ht="32.25" customHeight="1">
      <c r="B20" s="198"/>
      <c r="C20" s="199"/>
      <c r="D20" s="128"/>
      <c r="E20" s="128"/>
      <c r="F20" s="213"/>
      <c r="G20" s="213"/>
      <c r="H20" s="117"/>
      <c r="I20" s="129">
        <f>+[1]adicional!$F$11</f>
        <v>11665308</v>
      </c>
      <c r="J20" s="129">
        <f>+[1]adicional!$N$11</f>
        <v>205590</v>
      </c>
      <c r="K20" s="130">
        <f>J20+I20</f>
        <v>11870898</v>
      </c>
    </row>
    <row r="21" spans="2:11" ht="32.25" customHeight="1">
      <c r="B21" s="198"/>
      <c r="C21" s="199"/>
      <c r="D21" s="128"/>
      <c r="E21" s="128"/>
      <c r="F21" s="213"/>
      <c r="G21" s="213"/>
      <c r="H21" s="117"/>
      <c r="I21" s="129">
        <f>+[1]adicional!$F$16</f>
        <v>30675784</v>
      </c>
      <c r="J21" s="129">
        <f>+[1]adicional!$N$16</f>
        <v>529856.04</v>
      </c>
      <c r="K21" s="130">
        <f t="shared" ref="K21:K32" si="0">J21+I21</f>
        <v>31205640.039999999</v>
      </c>
    </row>
    <row r="22" spans="2:11" ht="27" customHeight="1">
      <c r="B22" s="198"/>
      <c r="C22" s="199"/>
      <c r="D22" s="128"/>
      <c r="E22" s="128"/>
      <c r="F22" s="213"/>
      <c r="G22" s="213"/>
      <c r="H22" s="117"/>
      <c r="I22" s="129">
        <f>+[1]adicional!$F$22</f>
        <v>18668423.140000001</v>
      </c>
      <c r="J22" s="129"/>
      <c r="K22" s="130">
        <f t="shared" si="0"/>
        <v>18668423.140000001</v>
      </c>
    </row>
    <row r="23" spans="2:11" ht="27" customHeight="1">
      <c r="B23" s="198"/>
      <c r="C23" s="199"/>
      <c r="D23" s="128"/>
      <c r="E23" s="128"/>
      <c r="F23" s="213"/>
      <c r="G23" s="213"/>
      <c r="H23" s="117"/>
      <c r="I23" s="129">
        <f>+[1]adicional!$F$25</f>
        <v>34419792</v>
      </c>
      <c r="J23" s="129">
        <f>+[1]adicional!$N$25</f>
        <v>22542000</v>
      </c>
      <c r="K23" s="130">
        <f t="shared" si="0"/>
        <v>56961792</v>
      </c>
    </row>
    <row r="24" spans="2:11" ht="29.25" customHeight="1">
      <c r="B24" s="198"/>
      <c r="C24" s="199"/>
      <c r="D24" s="128"/>
      <c r="E24" s="128"/>
      <c r="F24" s="391"/>
      <c r="G24" s="391"/>
      <c r="H24" s="117"/>
      <c r="I24" s="129">
        <f>+[1]adicional!$F$31</f>
        <v>9206143.2400000002</v>
      </c>
      <c r="J24" s="129">
        <f>+[1]adicional!$N$31</f>
        <v>17118855</v>
      </c>
      <c r="K24" s="130">
        <f t="shared" si="0"/>
        <v>26324998.240000002</v>
      </c>
    </row>
    <row r="25" spans="2:11" ht="30.75" customHeight="1">
      <c r="B25" s="198"/>
      <c r="C25" s="199"/>
      <c r="D25" s="128"/>
      <c r="E25" s="128"/>
      <c r="F25" s="391"/>
      <c r="G25" s="391"/>
      <c r="H25" s="117"/>
      <c r="I25" s="129">
        <f>+[1]adicional!$F$39</f>
        <v>13309413</v>
      </c>
      <c r="J25" s="129"/>
      <c r="K25" s="130">
        <f t="shared" si="0"/>
        <v>13309413</v>
      </c>
    </row>
    <row r="26" spans="2:11" ht="29.25" customHeight="1">
      <c r="B26" s="198"/>
      <c r="C26" s="199"/>
      <c r="D26" s="128"/>
      <c r="E26" s="128"/>
      <c r="F26" s="391"/>
      <c r="G26" s="391"/>
      <c r="H26" s="117"/>
      <c r="I26" s="129">
        <f>+[1]adicional!$F$45</f>
        <v>706680</v>
      </c>
      <c r="J26" s="129"/>
      <c r="K26" s="130">
        <f t="shared" si="0"/>
        <v>706680</v>
      </c>
    </row>
    <row r="27" spans="2:11" ht="30" customHeight="1">
      <c r="B27" s="198"/>
      <c r="C27" s="199"/>
      <c r="D27" s="128"/>
      <c r="E27" s="128"/>
      <c r="F27" s="391"/>
      <c r="G27" s="391"/>
      <c r="H27" s="117"/>
      <c r="I27" s="129">
        <f>+[1]adicional!$F$58</f>
        <v>22194634</v>
      </c>
      <c r="J27" s="129"/>
      <c r="K27" s="130">
        <f t="shared" si="0"/>
        <v>22194634</v>
      </c>
    </row>
    <row r="28" spans="2:11" ht="27" customHeight="1">
      <c r="B28" s="198"/>
      <c r="C28" s="199"/>
      <c r="D28" s="128"/>
      <c r="E28" s="128"/>
      <c r="F28" s="391"/>
      <c r="G28" s="391"/>
      <c r="H28" s="117"/>
      <c r="I28" s="129">
        <f>+[1]adicional!$F$70</f>
        <v>129480430.68000001</v>
      </c>
      <c r="J28" s="129">
        <f>+[1]adicional!$N$70</f>
        <v>39948724</v>
      </c>
      <c r="K28" s="130">
        <f t="shared" si="0"/>
        <v>169429154.68000001</v>
      </c>
    </row>
    <row r="29" spans="2:11" ht="36" customHeight="1">
      <c r="B29" s="198"/>
      <c r="C29" s="199"/>
      <c r="D29" s="128"/>
      <c r="E29" s="128"/>
      <c r="F29" s="391"/>
      <c r="G29" s="391"/>
      <c r="H29" s="117"/>
      <c r="I29" s="129">
        <f>+[1]adicional!$F$77</f>
        <v>13629273</v>
      </c>
      <c r="J29" s="129"/>
      <c r="K29" s="130">
        <f t="shared" si="0"/>
        <v>13629273</v>
      </c>
    </row>
    <row r="30" spans="2:11" ht="34.5" customHeight="1">
      <c r="B30" s="198"/>
      <c r="C30" s="199"/>
      <c r="D30" s="128"/>
      <c r="E30" s="128"/>
      <c r="F30" s="391"/>
      <c r="G30" s="391"/>
      <c r="H30" s="117"/>
      <c r="I30" s="129">
        <f>+[1]adicional!$F$85</f>
        <v>150724431.19999999</v>
      </c>
      <c r="J30" s="129"/>
      <c r="K30" s="130">
        <f t="shared" si="0"/>
        <v>150724431.19999999</v>
      </c>
    </row>
    <row r="31" spans="2:11" ht="30.75" customHeight="1">
      <c r="B31" s="198"/>
      <c r="C31" s="199"/>
      <c r="D31" s="128"/>
      <c r="E31" s="128"/>
      <c r="F31" s="391"/>
      <c r="G31" s="391"/>
      <c r="H31" s="117"/>
      <c r="I31" s="129">
        <f>+[1]adicional!$F$88</f>
        <v>387380</v>
      </c>
      <c r="J31" s="129"/>
      <c r="K31" s="130">
        <f t="shared" si="0"/>
        <v>387380</v>
      </c>
    </row>
    <row r="32" spans="2:11" ht="30.75" customHeight="1">
      <c r="B32" s="198"/>
      <c r="C32" s="199"/>
      <c r="D32" s="128"/>
      <c r="E32" s="128"/>
      <c r="F32" s="391"/>
      <c r="G32" s="391"/>
      <c r="H32" s="117"/>
      <c r="I32" s="129"/>
      <c r="J32" s="129">
        <f>+[1]adicional!$N$102</f>
        <v>27285658.023840003</v>
      </c>
      <c r="K32" s="130">
        <f t="shared" si="0"/>
        <v>27285658.023840003</v>
      </c>
    </row>
    <row r="33" spans="2:11" ht="22.5" customHeight="1">
      <c r="B33" s="198"/>
      <c r="C33" s="199"/>
      <c r="D33" s="128"/>
      <c r="E33" s="128"/>
      <c r="F33" s="213"/>
      <c r="G33" s="213"/>
      <c r="H33" s="117"/>
      <c r="I33" s="129">
        <f>+[1]adicional!$F$107</f>
        <v>170111468</v>
      </c>
      <c r="J33" s="129">
        <f>+[1]adicional!$N$107</f>
        <v>32289204.919151999</v>
      </c>
      <c r="K33" s="130">
        <f>J33+I33</f>
        <v>202400672.91915199</v>
      </c>
    </row>
    <row r="34" spans="2:11" ht="13.5">
      <c r="B34" s="398" t="s">
        <v>1832</v>
      </c>
      <c r="C34" s="399"/>
      <c r="D34" s="399"/>
      <c r="E34" s="399"/>
      <c r="F34" s="399"/>
      <c r="G34" s="399"/>
      <c r="H34" s="399"/>
      <c r="I34" s="131">
        <f>SUM(I20:I33)</f>
        <v>605179160.25999999</v>
      </c>
      <c r="J34" s="131">
        <f>SUM(J20:J33)</f>
        <v>139919887.98299199</v>
      </c>
      <c r="K34" s="132">
        <f>J34+I34</f>
        <v>745099048.24299192</v>
      </c>
    </row>
    <row r="35" spans="2:11" ht="36.5" customHeight="1">
      <c r="B35" s="420" t="s">
        <v>1958</v>
      </c>
      <c r="C35" s="421"/>
      <c r="D35" s="421"/>
      <c r="E35" s="421"/>
      <c r="F35" s="421"/>
      <c r="G35" s="421"/>
      <c r="H35" s="421"/>
      <c r="I35" s="421"/>
      <c r="J35" s="421"/>
      <c r="K35" s="422"/>
    </row>
    <row r="36" spans="2:11" ht="36.5" customHeight="1">
      <c r="B36" s="420" t="s">
        <v>1959</v>
      </c>
      <c r="C36" s="421"/>
      <c r="D36" s="421"/>
      <c r="E36" s="421"/>
      <c r="F36" s="421"/>
      <c r="G36" s="421"/>
      <c r="H36" s="421"/>
      <c r="I36" s="421"/>
      <c r="J36" s="421"/>
      <c r="K36" s="422"/>
    </row>
    <row r="37" spans="2:11" ht="18" customHeight="1" thickBot="1">
      <c r="B37" s="423" t="s">
        <v>1960</v>
      </c>
      <c r="C37" s="424"/>
      <c r="D37" s="424"/>
      <c r="E37" s="424"/>
      <c r="F37" s="424"/>
      <c r="G37" s="424"/>
      <c r="H37" s="424"/>
      <c r="I37" s="424"/>
      <c r="J37" s="424"/>
      <c r="K37" s="425"/>
    </row>
    <row r="38" spans="2:11" ht="5.55" customHeight="1" thickBot="1">
      <c r="B38" s="133"/>
      <c r="C38" s="133"/>
      <c r="D38" s="134"/>
      <c r="E38" s="135"/>
      <c r="F38" s="135"/>
      <c r="G38" s="135"/>
      <c r="H38" s="135"/>
      <c r="I38" s="135"/>
      <c r="J38" s="135"/>
    </row>
    <row r="39" spans="2:11" ht="32.549999999999997" customHeight="1" thickBot="1">
      <c r="B39" s="475" t="s">
        <v>1961</v>
      </c>
      <c r="C39" s="476"/>
      <c r="D39" s="476"/>
      <c r="E39" s="476"/>
      <c r="F39" s="476"/>
      <c r="G39" s="476"/>
      <c r="H39" s="476"/>
      <c r="I39" s="476"/>
      <c r="J39" s="476"/>
      <c r="K39" s="477"/>
    </row>
    <row r="40" spans="2:11" ht="27" customHeight="1">
      <c r="B40" s="431" t="s">
        <v>1629</v>
      </c>
      <c r="C40" s="432"/>
      <c r="D40" s="435" t="s">
        <v>1837</v>
      </c>
      <c r="E40" s="435"/>
      <c r="F40" s="435" t="s">
        <v>1838</v>
      </c>
      <c r="G40" s="435"/>
      <c r="H40" s="436" t="s">
        <v>1839</v>
      </c>
      <c r="I40" s="436"/>
      <c r="J40" s="436" t="s">
        <v>1840</v>
      </c>
      <c r="K40" s="437"/>
    </row>
    <row r="41" spans="2:11" ht="13.15" thickBot="1">
      <c r="B41" s="433"/>
      <c r="C41" s="434"/>
      <c r="D41" s="438">
        <v>100</v>
      </c>
      <c r="E41" s="438"/>
      <c r="F41" s="438">
        <v>0</v>
      </c>
      <c r="G41" s="438"/>
      <c r="H41" s="439">
        <f>F41+D41</f>
        <v>100</v>
      </c>
      <c r="I41" s="439"/>
      <c r="J41" s="429">
        <f>+F41/D41</f>
        <v>0</v>
      </c>
      <c r="K41" s="430"/>
    </row>
    <row r="42" spans="2:11" ht="13.9" thickBot="1">
      <c r="B42" s="136"/>
      <c r="C42" s="136"/>
      <c r="D42" s="137"/>
      <c r="E42" s="137"/>
      <c r="F42" s="137"/>
      <c r="G42" s="137"/>
      <c r="H42" s="138"/>
      <c r="I42" s="138"/>
      <c r="J42" s="139"/>
      <c r="K42" s="139"/>
    </row>
    <row r="43" spans="2:11" ht="13.5">
      <c r="B43" s="417" t="s">
        <v>1962</v>
      </c>
      <c r="C43" s="418"/>
      <c r="D43" s="418"/>
      <c r="E43" s="418"/>
      <c r="F43" s="418"/>
      <c r="G43" s="418"/>
      <c r="H43" s="418"/>
      <c r="I43" s="418"/>
      <c r="J43" s="418"/>
      <c r="K43" s="419"/>
    </row>
    <row r="44" spans="2:11">
      <c r="B44" s="407" t="s">
        <v>1800</v>
      </c>
      <c r="C44" s="408"/>
      <c r="D44" s="408"/>
      <c r="E44" s="408"/>
      <c r="F44" s="408"/>
      <c r="G44" s="408"/>
      <c r="H44" s="408"/>
      <c r="I44" s="408"/>
      <c r="J44" s="408"/>
      <c r="K44" s="409"/>
    </row>
    <row r="45" spans="2:11" ht="13.5">
      <c r="B45" s="471" t="s">
        <v>1818</v>
      </c>
      <c r="C45" s="411"/>
      <c r="D45" s="410" t="s">
        <v>1819</v>
      </c>
      <c r="E45" s="411"/>
      <c r="F45" s="141" t="s">
        <v>1821</v>
      </c>
      <c r="G45" s="125" t="s">
        <v>1822</v>
      </c>
      <c r="H45" s="140" t="s">
        <v>1823</v>
      </c>
      <c r="I45" s="125" t="s">
        <v>1824</v>
      </c>
      <c r="J45" s="126" t="s">
        <v>1825</v>
      </c>
      <c r="K45" s="127" t="s">
        <v>1820</v>
      </c>
    </row>
    <row r="46" spans="2:11">
      <c r="B46" s="396"/>
      <c r="C46" s="397"/>
      <c r="D46" s="403"/>
      <c r="E46" s="404"/>
      <c r="F46" s="142"/>
      <c r="G46" s="128"/>
      <c r="H46" s="128"/>
      <c r="I46" s="143">
        <v>0</v>
      </c>
      <c r="J46" s="143"/>
      <c r="K46" s="144">
        <f>J46-I46</f>
        <v>0</v>
      </c>
    </row>
    <row r="47" spans="2:11">
      <c r="B47" s="468"/>
      <c r="C47" s="213"/>
      <c r="D47" s="213"/>
      <c r="E47" s="213"/>
      <c r="F47" s="128"/>
      <c r="G47" s="128"/>
      <c r="H47" s="128"/>
      <c r="I47" s="143"/>
      <c r="J47" s="143"/>
      <c r="K47" s="144">
        <f t="shared" ref="K47:K48" si="1">J47-I47</f>
        <v>0</v>
      </c>
    </row>
    <row r="48" spans="2:11" ht="13.15" thickBot="1">
      <c r="B48" s="469"/>
      <c r="C48" s="470"/>
      <c r="D48" s="470"/>
      <c r="E48" s="470"/>
      <c r="F48" s="145"/>
      <c r="G48" s="145"/>
      <c r="H48" s="145"/>
      <c r="I48" s="146"/>
      <c r="J48" s="146"/>
      <c r="K48" s="147">
        <f t="shared" si="1"/>
        <v>0</v>
      </c>
    </row>
    <row r="49" spans="2:11" ht="13.15" thickBot="1"/>
    <row r="50" spans="2:11" ht="28.8" customHeight="1">
      <c r="B50" s="454" t="s">
        <v>1963</v>
      </c>
      <c r="C50" s="455"/>
      <c r="D50" s="455"/>
      <c r="E50" s="455"/>
      <c r="F50" s="455"/>
      <c r="G50" s="455"/>
      <c r="H50" s="455"/>
      <c r="I50" s="455"/>
      <c r="J50" s="455"/>
      <c r="K50" s="456"/>
    </row>
    <row r="51" spans="2:11" ht="13.5">
      <c r="B51" s="148" t="s">
        <v>1826</v>
      </c>
      <c r="C51" s="149" t="s">
        <v>1827</v>
      </c>
      <c r="D51" s="489" t="s">
        <v>1882</v>
      </c>
      <c r="E51" s="490"/>
      <c r="F51" s="405" t="s">
        <v>1881</v>
      </c>
      <c r="G51" s="406"/>
      <c r="H51" s="149" t="s">
        <v>1823</v>
      </c>
      <c r="I51" s="150" t="s">
        <v>1828</v>
      </c>
      <c r="J51" s="150" t="s">
        <v>1829</v>
      </c>
      <c r="K51" s="151" t="s">
        <v>1830</v>
      </c>
    </row>
    <row r="52" spans="2:11">
      <c r="B52" s="152" t="s">
        <v>1850</v>
      </c>
      <c r="C52" s="128" t="s">
        <v>1853</v>
      </c>
      <c r="D52" s="213"/>
      <c r="E52" s="213"/>
      <c r="F52" s="213"/>
      <c r="G52" s="213"/>
      <c r="H52" s="117"/>
      <c r="I52" s="153">
        <v>605179159.60000002</v>
      </c>
      <c r="J52" s="154">
        <v>0</v>
      </c>
      <c r="K52" s="155">
        <v>0</v>
      </c>
    </row>
    <row r="53" spans="2:11">
      <c r="B53" s="152" t="s">
        <v>1831</v>
      </c>
      <c r="C53" s="128" t="s">
        <v>1854</v>
      </c>
      <c r="D53" s="213"/>
      <c r="E53" s="213"/>
      <c r="F53" s="213"/>
      <c r="G53" s="213"/>
      <c r="H53" s="117"/>
      <c r="I53" s="154">
        <v>0</v>
      </c>
      <c r="J53" s="154">
        <f>+[1]adicional!$N$109</f>
        <v>139919887.98299199</v>
      </c>
      <c r="K53" s="155">
        <f t="shared" ref="K53:K54" si="2">J53-I53</f>
        <v>139919887.98299199</v>
      </c>
    </row>
    <row r="54" spans="2:11">
      <c r="B54" s="152"/>
      <c r="C54" s="128"/>
      <c r="D54" s="403"/>
      <c r="E54" s="404"/>
      <c r="F54" s="213"/>
      <c r="G54" s="213"/>
      <c r="H54" s="117"/>
      <c r="I54" s="154"/>
      <c r="J54" s="154"/>
      <c r="K54" s="155">
        <f t="shared" si="2"/>
        <v>0</v>
      </c>
    </row>
    <row r="55" spans="2:11" ht="13.5">
      <c r="B55" s="398" t="s">
        <v>1832</v>
      </c>
      <c r="C55" s="399"/>
      <c r="D55" s="399"/>
      <c r="E55" s="399"/>
      <c r="F55" s="399"/>
      <c r="G55" s="399"/>
      <c r="H55" s="399"/>
      <c r="I55" s="156">
        <f>SUM(I52:I54)</f>
        <v>605179159.60000002</v>
      </c>
      <c r="J55" s="156">
        <f>SUM(J52:J54)</f>
        <v>139919887.98299199</v>
      </c>
      <c r="K55" s="157">
        <f>J55+I55</f>
        <v>745099047.58299208</v>
      </c>
    </row>
    <row r="56" spans="2:11" ht="18" customHeight="1">
      <c r="B56" s="400" t="s">
        <v>1849</v>
      </c>
      <c r="C56" s="401"/>
      <c r="D56" s="401"/>
      <c r="E56" s="401"/>
      <c r="F56" s="401"/>
      <c r="G56" s="401"/>
      <c r="H56" s="401"/>
      <c r="I56" s="401"/>
      <c r="J56" s="401"/>
      <c r="K56" s="402"/>
    </row>
    <row r="57" spans="2:11" ht="168.5" customHeight="1" thickBot="1">
      <c r="B57" s="426" t="s">
        <v>1968</v>
      </c>
      <c r="C57" s="427"/>
      <c r="D57" s="427"/>
      <c r="E57" s="427"/>
      <c r="F57" s="427"/>
      <c r="G57" s="427"/>
      <c r="H57" s="427"/>
      <c r="I57" s="427"/>
      <c r="J57" s="427"/>
      <c r="K57" s="428"/>
    </row>
    <row r="58" spans="2:11" ht="13.15" thickBot="1"/>
    <row r="59" spans="2:11" ht="40.25" customHeight="1">
      <c r="B59" s="417" t="s">
        <v>1940</v>
      </c>
      <c r="C59" s="418"/>
      <c r="D59" s="418"/>
      <c r="E59" s="418"/>
      <c r="F59" s="418"/>
      <c r="G59" s="418"/>
      <c r="H59" s="418"/>
      <c r="I59" s="418"/>
      <c r="J59" s="418"/>
      <c r="K59" s="419"/>
    </row>
    <row r="60" spans="2:11" ht="33" customHeight="1">
      <c r="B60" s="481" t="s">
        <v>1883</v>
      </c>
      <c r="C60" s="482"/>
      <c r="D60" s="481" t="s">
        <v>1884</v>
      </c>
      <c r="E60" s="482"/>
      <c r="F60" s="412" t="s">
        <v>1886</v>
      </c>
      <c r="G60" s="413"/>
      <c r="H60" s="414"/>
      <c r="I60" s="405" t="s">
        <v>1892</v>
      </c>
      <c r="J60" s="405"/>
      <c r="K60" s="127" t="s">
        <v>1887</v>
      </c>
    </row>
    <row r="61" spans="2:11" ht="28.8" customHeight="1">
      <c r="B61" s="396"/>
      <c r="C61" s="397"/>
      <c r="D61" s="487"/>
      <c r="E61" s="397"/>
      <c r="F61" s="403"/>
      <c r="G61" s="415"/>
      <c r="H61" s="404"/>
      <c r="I61" s="416"/>
      <c r="J61" s="416"/>
      <c r="K61" s="158"/>
    </row>
    <row r="62" spans="2:11" ht="25.25" customHeight="1">
      <c r="B62" s="491" t="s">
        <v>1888</v>
      </c>
      <c r="C62" s="492"/>
      <c r="D62" s="492"/>
      <c r="E62" s="492"/>
      <c r="F62" s="492"/>
      <c r="G62" s="492"/>
      <c r="H62" s="492"/>
      <c r="I62" s="492"/>
      <c r="J62" s="492"/>
      <c r="K62" s="493"/>
    </row>
    <row r="63" spans="2:11" ht="25.25" customHeight="1" thickBot="1">
      <c r="B63" s="494"/>
      <c r="C63" s="495"/>
      <c r="D63" s="495"/>
      <c r="E63" s="495"/>
      <c r="F63" s="495"/>
      <c r="G63" s="495"/>
      <c r="H63" s="495"/>
      <c r="I63" s="495"/>
      <c r="J63" s="495"/>
      <c r="K63" s="496"/>
    </row>
    <row r="64" spans="2:11" ht="9" customHeight="1" thickBot="1">
      <c r="B64" s="440"/>
      <c r="C64" s="440"/>
      <c r="D64" s="440"/>
      <c r="E64" s="440"/>
      <c r="F64" s="440"/>
      <c r="G64" s="440"/>
      <c r="H64" s="440"/>
      <c r="I64" s="440"/>
      <c r="J64" s="440"/>
      <c r="K64" s="440"/>
    </row>
    <row r="65" spans="2:11" ht="48" customHeight="1">
      <c r="B65" s="417" t="s">
        <v>1964</v>
      </c>
      <c r="C65" s="418"/>
      <c r="D65" s="418"/>
      <c r="E65" s="418"/>
      <c r="F65" s="418"/>
      <c r="G65" s="418"/>
      <c r="H65" s="418"/>
      <c r="I65" s="418"/>
      <c r="J65" s="418"/>
      <c r="K65" s="419"/>
    </row>
    <row r="66" spans="2:11" ht="49.8" customHeight="1">
      <c r="B66" s="481" t="s">
        <v>1890</v>
      </c>
      <c r="C66" s="482"/>
      <c r="D66" s="481" t="s">
        <v>1889</v>
      </c>
      <c r="E66" s="482"/>
      <c r="F66" s="412" t="s">
        <v>1891</v>
      </c>
      <c r="G66" s="413"/>
      <c r="H66" s="414"/>
      <c r="I66" s="405" t="s">
        <v>1893</v>
      </c>
      <c r="J66" s="405"/>
      <c r="K66" s="127" t="s">
        <v>1894</v>
      </c>
    </row>
    <row r="67" spans="2:11">
      <c r="B67" s="497"/>
      <c r="C67" s="498"/>
      <c r="D67" s="499"/>
      <c r="E67" s="498"/>
      <c r="F67" s="500"/>
      <c r="G67" s="501"/>
      <c r="H67" s="502"/>
      <c r="I67" s="503"/>
      <c r="J67" s="503"/>
      <c r="K67" s="159"/>
    </row>
    <row r="68" spans="2:11">
      <c r="B68" s="392" t="s">
        <v>1888</v>
      </c>
      <c r="C68" s="340"/>
      <c r="D68" s="340"/>
      <c r="E68" s="340"/>
      <c r="F68" s="340"/>
      <c r="G68" s="340"/>
      <c r="H68" s="340"/>
      <c r="I68" s="340"/>
      <c r="J68" s="340"/>
      <c r="K68" s="341"/>
    </row>
    <row r="69" spans="2:11" ht="7.5" customHeight="1">
      <c r="B69" s="392"/>
      <c r="C69" s="340"/>
      <c r="D69" s="340"/>
      <c r="E69" s="340"/>
      <c r="F69" s="340"/>
      <c r="G69" s="340"/>
      <c r="H69" s="340"/>
      <c r="I69" s="340"/>
      <c r="J69" s="340"/>
      <c r="K69" s="341"/>
    </row>
    <row r="70" spans="2:11" ht="13.15" thickBot="1">
      <c r="B70" s="393" t="s">
        <v>1903</v>
      </c>
      <c r="C70" s="394"/>
      <c r="D70" s="394"/>
      <c r="E70" s="394"/>
      <c r="F70" s="394"/>
      <c r="G70" s="394"/>
      <c r="H70" s="394"/>
      <c r="I70" s="394"/>
      <c r="J70" s="394"/>
      <c r="K70" s="395"/>
    </row>
    <row r="71" spans="2:11" ht="10.8" customHeight="1" thickBot="1">
      <c r="B71" s="488"/>
      <c r="C71" s="488"/>
      <c r="D71" s="488"/>
      <c r="E71" s="488"/>
      <c r="F71" s="488"/>
      <c r="G71" s="488"/>
      <c r="H71" s="488"/>
      <c r="I71" s="488"/>
      <c r="J71" s="488"/>
      <c r="K71" s="488"/>
    </row>
    <row r="72" spans="2:11" ht="28.8" customHeight="1">
      <c r="B72" s="222" t="s">
        <v>1929</v>
      </c>
      <c r="C72" s="223"/>
      <c r="D72" s="223"/>
      <c r="E72" s="223"/>
      <c r="F72" s="223"/>
      <c r="G72" s="223"/>
      <c r="H72" s="223"/>
      <c r="I72" s="223"/>
      <c r="J72" s="223"/>
      <c r="K72" s="224"/>
    </row>
    <row r="73" spans="2:11" ht="25.8" customHeight="1">
      <c r="B73" s="483" t="s">
        <v>1923</v>
      </c>
      <c r="C73" s="484"/>
      <c r="D73" s="484"/>
      <c r="E73" s="484"/>
      <c r="F73" s="484"/>
      <c r="G73" s="484"/>
      <c r="H73" s="484"/>
      <c r="I73" s="484"/>
      <c r="J73" s="484"/>
      <c r="K73" s="485"/>
    </row>
    <row r="74" spans="2:11" ht="22.25" customHeight="1">
      <c r="B74" s="457" t="s">
        <v>1969</v>
      </c>
      <c r="C74" s="406"/>
      <c r="D74" s="406"/>
      <c r="E74" s="406"/>
      <c r="F74" s="406" t="s">
        <v>1855</v>
      </c>
      <c r="G74" s="406"/>
      <c r="H74" s="406"/>
      <c r="I74" s="406"/>
      <c r="J74" s="406"/>
      <c r="K74" s="486"/>
    </row>
    <row r="75" spans="2:11" ht="119" customHeight="1">
      <c r="B75" s="198" t="s">
        <v>1928</v>
      </c>
      <c r="C75" s="199"/>
      <c r="D75" s="199"/>
      <c r="E75" s="199"/>
      <c r="F75" s="213"/>
      <c r="G75" s="213"/>
      <c r="H75" s="213"/>
      <c r="I75" s="213"/>
      <c r="J75" s="213"/>
      <c r="K75" s="446"/>
    </row>
    <row r="76" spans="2:11" ht="72" customHeight="1">
      <c r="B76" s="198" t="s">
        <v>1922</v>
      </c>
      <c r="C76" s="199"/>
      <c r="D76" s="199"/>
      <c r="E76" s="199"/>
      <c r="F76" s="213"/>
      <c r="G76" s="213"/>
      <c r="H76" s="213"/>
      <c r="I76" s="213"/>
      <c r="J76" s="213"/>
      <c r="K76" s="446"/>
    </row>
    <row r="77" spans="2:11" ht="27" customHeight="1">
      <c r="B77" s="198" t="s">
        <v>1952</v>
      </c>
      <c r="C77" s="199"/>
      <c r="D77" s="199"/>
      <c r="E77" s="199"/>
      <c r="F77" s="213"/>
      <c r="G77" s="213"/>
      <c r="H77" s="213"/>
      <c r="I77" s="213"/>
      <c r="J77" s="213"/>
      <c r="K77" s="446"/>
    </row>
    <row r="78" spans="2:11" ht="81.5" customHeight="1">
      <c r="B78" s="354" t="s">
        <v>1965</v>
      </c>
      <c r="C78" s="506"/>
      <c r="D78" s="506"/>
      <c r="E78" s="506"/>
      <c r="F78" s="506"/>
      <c r="G78" s="506"/>
      <c r="H78" s="506"/>
      <c r="I78" s="506"/>
      <c r="J78" s="506"/>
      <c r="K78" s="507"/>
    </row>
    <row r="79" spans="2:11" ht="48.5" customHeight="1">
      <c r="B79" s="509" t="s">
        <v>1924</v>
      </c>
      <c r="C79" s="510"/>
      <c r="D79" s="510"/>
      <c r="E79" s="510"/>
      <c r="F79" s="510"/>
      <c r="G79" s="510"/>
      <c r="H79" s="510"/>
      <c r="I79" s="510"/>
      <c r="J79" s="510"/>
      <c r="K79" s="511"/>
    </row>
    <row r="80" spans="2:11" ht="31.25" customHeight="1">
      <c r="B80" s="457" t="s">
        <v>1969</v>
      </c>
      <c r="C80" s="406"/>
      <c r="D80" s="406"/>
      <c r="E80" s="406"/>
      <c r="F80" s="406" t="s">
        <v>1855</v>
      </c>
      <c r="G80" s="406"/>
      <c r="H80" s="406"/>
      <c r="I80" s="406"/>
      <c r="J80" s="406"/>
      <c r="K80" s="486"/>
    </row>
    <row r="81" spans="2:12" ht="76.05" customHeight="1">
      <c r="B81" s="198" t="s">
        <v>1925</v>
      </c>
      <c r="C81" s="199"/>
      <c r="D81" s="199"/>
      <c r="E81" s="199"/>
      <c r="F81" s="213"/>
      <c r="G81" s="213"/>
      <c r="H81" s="213"/>
      <c r="I81" s="213"/>
      <c r="J81" s="213"/>
      <c r="K81" s="446"/>
    </row>
    <row r="82" spans="2:12" ht="64.5" customHeight="1">
      <c r="B82" s="198" t="s">
        <v>1926</v>
      </c>
      <c r="C82" s="199"/>
      <c r="D82" s="199"/>
      <c r="E82" s="199"/>
      <c r="F82" s="213"/>
      <c r="G82" s="213"/>
      <c r="H82" s="213"/>
      <c r="I82" s="213"/>
      <c r="J82" s="213"/>
      <c r="K82" s="446"/>
    </row>
    <row r="83" spans="2:12" ht="52.05" customHeight="1">
      <c r="B83" s="198" t="s">
        <v>1927</v>
      </c>
      <c r="C83" s="199"/>
      <c r="D83" s="199"/>
      <c r="E83" s="199"/>
      <c r="F83" s="213"/>
      <c r="G83" s="213"/>
      <c r="H83" s="213"/>
      <c r="I83" s="213"/>
      <c r="J83" s="213"/>
      <c r="K83" s="446"/>
    </row>
    <row r="84" spans="2:12" ht="137.55000000000001" customHeight="1" thickBot="1">
      <c r="B84" s="342" t="s">
        <v>1966</v>
      </c>
      <c r="C84" s="448"/>
      <c r="D84" s="448"/>
      <c r="E84" s="448"/>
      <c r="F84" s="448"/>
      <c r="G84" s="448"/>
      <c r="H84" s="448"/>
      <c r="I84" s="448"/>
      <c r="J84" s="448"/>
      <c r="K84" s="449"/>
    </row>
    <row r="85" spans="2:12" ht="13.15" thickBot="1"/>
    <row r="86" spans="2:12" ht="20.55" customHeight="1">
      <c r="B86" s="504" t="s">
        <v>1920</v>
      </c>
      <c r="C86" s="505"/>
      <c r="D86" s="505"/>
      <c r="E86" s="505"/>
      <c r="F86" s="505"/>
      <c r="G86" s="505"/>
      <c r="H86" s="505"/>
      <c r="I86" s="505"/>
      <c r="J86" s="505" t="s">
        <v>1805</v>
      </c>
      <c r="K86" s="508"/>
    </row>
    <row r="87" spans="2:12" ht="30.5" customHeight="1">
      <c r="B87" s="239" t="s">
        <v>1971</v>
      </c>
      <c r="C87" s="240"/>
      <c r="D87" s="240"/>
      <c r="E87" s="240"/>
      <c r="F87" s="240"/>
      <c r="G87" s="240"/>
      <c r="H87" s="240"/>
      <c r="I87" s="240"/>
      <c r="J87" s="213" t="s">
        <v>1555</v>
      </c>
      <c r="K87" s="446"/>
    </row>
    <row r="88" spans="2:12" ht="15.5" customHeight="1">
      <c r="B88" s="239" t="s">
        <v>1970</v>
      </c>
      <c r="C88" s="240"/>
      <c r="D88" s="240"/>
      <c r="E88" s="240"/>
      <c r="F88" s="240"/>
      <c r="G88" s="240"/>
      <c r="H88" s="240"/>
      <c r="I88" s="240"/>
      <c r="J88" s="213" t="s">
        <v>1803</v>
      </c>
      <c r="K88" s="446"/>
    </row>
    <row r="89" spans="2:12" ht="20" customHeight="1">
      <c r="B89" s="239" t="s">
        <v>1948</v>
      </c>
      <c r="C89" s="240"/>
      <c r="D89" s="240"/>
      <c r="E89" s="240"/>
      <c r="F89" s="240"/>
      <c r="G89" s="240"/>
      <c r="H89" s="240"/>
      <c r="I89" s="240"/>
      <c r="J89" s="213" t="s">
        <v>1803</v>
      </c>
      <c r="K89" s="446"/>
    </row>
    <row r="90" spans="2:12" ht="28.8" customHeight="1" thickBot="1">
      <c r="B90" s="447" t="s">
        <v>1921</v>
      </c>
      <c r="C90" s="448"/>
      <c r="D90" s="448"/>
      <c r="E90" s="448"/>
      <c r="F90" s="448"/>
      <c r="G90" s="448"/>
      <c r="H90" s="448"/>
      <c r="I90" s="448"/>
      <c r="J90" s="448"/>
      <c r="K90" s="449"/>
    </row>
    <row r="91" spans="2:12" ht="13.15" thickBot="1"/>
    <row r="92" spans="2:12" ht="13.25" customHeight="1">
      <c r="B92" s="365" t="s">
        <v>1937</v>
      </c>
      <c r="C92" s="366"/>
      <c r="D92" s="366"/>
      <c r="E92" s="366"/>
      <c r="F92" s="366"/>
      <c r="G92" s="366"/>
      <c r="H92" s="366" t="s">
        <v>1810</v>
      </c>
      <c r="I92" s="366"/>
      <c r="J92" s="366"/>
      <c r="K92" s="367"/>
      <c r="L92" s="161"/>
    </row>
    <row r="93" spans="2:12" ht="36.5" customHeight="1">
      <c r="B93" s="368" t="s">
        <v>1973</v>
      </c>
      <c r="C93" s="370"/>
      <c r="D93" s="370"/>
      <c r="E93" s="370"/>
      <c r="F93" s="370"/>
      <c r="G93" s="370"/>
      <c r="H93" s="370"/>
      <c r="I93" s="370"/>
      <c r="J93" s="370"/>
      <c r="K93" s="441"/>
    </row>
    <row r="94" spans="2:12" ht="37.5" customHeight="1" thickBot="1">
      <c r="B94" s="444"/>
      <c r="C94" s="445" t="s">
        <v>1972</v>
      </c>
      <c r="D94" s="445"/>
      <c r="E94" s="445" t="s">
        <v>1809</v>
      </c>
      <c r="F94" s="445"/>
      <c r="G94" s="445"/>
      <c r="H94" s="442"/>
      <c r="I94" s="442"/>
      <c r="J94" s="442"/>
      <c r="K94" s="443"/>
    </row>
  </sheetData>
  <mergeCells count="150">
    <mergeCell ref="B82:E82"/>
    <mergeCell ref="F82:K82"/>
    <mergeCell ref="B83:E83"/>
    <mergeCell ref="F83:K83"/>
    <mergeCell ref="B72:K72"/>
    <mergeCell ref="B89:I89"/>
    <mergeCell ref="J89:K89"/>
    <mergeCell ref="J88:K88"/>
    <mergeCell ref="B88:I88"/>
    <mergeCell ref="B86:I86"/>
    <mergeCell ref="F75:K75"/>
    <mergeCell ref="B75:E75"/>
    <mergeCell ref="B78:K78"/>
    <mergeCell ref="B84:K84"/>
    <mergeCell ref="F77:K77"/>
    <mergeCell ref="B77:E77"/>
    <mergeCell ref="J86:K86"/>
    <mergeCell ref="B76:E76"/>
    <mergeCell ref="F76:K76"/>
    <mergeCell ref="B79:K79"/>
    <mergeCell ref="B80:E80"/>
    <mergeCell ref="F80:K80"/>
    <mergeCell ref="B81:E81"/>
    <mergeCell ref="F81:K81"/>
    <mergeCell ref="D6:K6"/>
    <mergeCell ref="F33:G33"/>
    <mergeCell ref="B28:C28"/>
    <mergeCell ref="B25:C25"/>
    <mergeCell ref="F25:G25"/>
    <mergeCell ref="B59:K59"/>
    <mergeCell ref="B60:C60"/>
    <mergeCell ref="B73:K73"/>
    <mergeCell ref="B74:E74"/>
    <mergeCell ref="F74:K74"/>
    <mergeCell ref="D60:E60"/>
    <mergeCell ref="D61:E61"/>
    <mergeCell ref="B71:K71"/>
    <mergeCell ref="B50:K50"/>
    <mergeCell ref="D51:E51"/>
    <mergeCell ref="B62:K63"/>
    <mergeCell ref="B66:C66"/>
    <mergeCell ref="D66:E66"/>
    <mergeCell ref="F66:H66"/>
    <mergeCell ref="I66:J66"/>
    <mergeCell ref="B67:C67"/>
    <mergeCell ref="D67:E67"/>
    <mergeCell ref="F67:H67"/>
    <mergeCell ref="I67:J67"/>
    <mergeCell ref="I4:K4"/>
    <mergeCell ref="B10:K10"/>
    <mergeCell ref="B12:K12"/>
    <mergeCell ref="B14:K14"/>
    <mergeCell ref="B15:K15"/>
    <mergeCell ref="B2:K2"/>
    <mergeCell ref="E3:K3"/>
    <mergeCell ref="B7:C7"/>
    <mergeCell ref="D53:E53"/>
    <mergeCell ref="F53:G53"/>
    <mergeCell ref="B47:C47"/>
    <mergeCell ref="D47:E47"/>
    <mergeCell ref="B48:C48"/>
    <mergeCell ref="D48:E48"/>
    <mergeCell ref="B43:K43"/>
    <mergeCell ref="B45:C45"/>
    <mergeCell ref="B13:K13"/>
    <mergeCell ref="B34:H34"/>
    <mergeCell ref="B39:K39"/>
    <mergeCell ref="B31:C31"/>
    <mergeCell ref="F31:G31"/>
    <mergeCell ref="B16:K16"/>
    <mergeCell ref="D7:K7"/>
    <mergeCell ref="B6:C6"/>
    <mergeCell ref="B1:K1"/>
    <mergeCell ref="G5:H5"/>
    <mergeCell ref="B27:C27"/>
    <mergeCell ref="F27:G27"/>
    <mergeCell ref="B22:C22"/>
    <mergeCell ref="F22:G22"/>
    <mergeCell ref="B23:C23"/>
    <mergeCell ref="F23:G23"/>
    <mergeCell ref="B24:C24"/>
    <mergeCell ref="F24:G24"/>
    <mergeCell ref="B18:K18"/>
    <mergeCell ref="B19:C19"/>
    <mergeCell ref="F19:G19"/>
    <mergeCell ref="B20:C20"/>
    <mergeCell ref="F20:G20"/>
    <mergeCell ref="B21:C21"/>
    <mergeCell ref="F21:G21"/>
    <mergeCell ref="G4:H4"/>
    <mergeCell ref="E4:F4"/>
    <mergeCell ref="B8:J8"/>
    <mergeCell ref="B9:C9"/>
    <mergeCell ref="D9:E9"/>
    <mergeCell ref="F9:H9"/>
    <mergeCell ref="I9:K9"/>
    <mergeCell ref="H93:K94"/>
    <mergeCell ref="B92:G92"/>
    <mergeCell ref="B93:B94"/>
    <mergeCell ref="C93:D93"/>
    <mergeCell ref="E93:G93"/>
    <mergeCell ref="C94:D94"/>
    <mergeCell ref="E94:G94"/>
    <mergeCell ref="H92:K92"/>
    <mergeCell ref="B87:I87"/>
    <mergeCell ref="J87:K87"/>
    <mergeCell ref="B90:K90"/>
    <mergeCell ref="F60:H60"/>
    <mergeCell ref="F61:H61"/>
    <mergeCell ref="I60:J60"/>
    <mergeCell ref="I61:J61"/>
    <mergeCell ref="B65:K65"/>
    <mergeCell ref="B35:K35"/>
    <mergeCell ref="B37:K37"/>
    <mergeCell ref="B57:K57"/>
    <mergeCell ref="B36:K36"/>
    <mergeCell ref="J41:K41"/>
    <mergeCell ref="B40:C41"/>
    <mergeCell ref="D40:E40"/>
    <mergeCell ref="F40:G40"/>
    <mergeCell ref="H40:I40"/>
    <mergeCell ref="J40:K40"/>
    <mergeCell ref="D41:E41"/>
    <mergeCell ref="F41:G41"/>
    <mergeCell ref="H41:I41"/>
    <mergeCell ref="B64:K64"/>
    <mergeCell ref="F26:G26"/>
    <mergeCell ref="B26:C26"/>
    <mergeCell ref="B32:C32"/>
    <mergeCell ref="F32:G32"/>
    <mergeCell ref="B68:K69"/>
    <mergeCell ref="B70:K70"/>
    <mergeCell ref="B61:C61"/>
    <mergeCell ref="B55:H55"/>
    <mergeCell ref="B56:K56"/>
    <mergeCell ref="D46:E46"/>
    <mergeCell ref="B33:C33"/>
    <mergeCell ref="F28:G28"/>
    <mergeCell ref="B29:C29"/>
    <mergeCell ref="F29:G29"/>
    <mergeCell ref="B30:C30"/>
    <mergeCell ref="F30:G30"/>
    <mergeCell ref="F54:G54"/>
    <mergeCell ref="F51:G51"/>
    <mergeCell ref="D52:E52"/>
    <mergeCell ref="F52:G52"/>
    <mergeCell ref="B46:C46"/>
    <mergeCell ref="D54:E54"/>
    <mergeCell ref="B44:K44"/>
    <mergeCell ref="D45:E45"/>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03493D8A-DF1B-443D-B601-6910C9384B6F}">
          <x14:formula1>
            <xm:f>'Listas desplegables'!$D$65:$D$67</xm:f>
          </x14:formula1>
          <xm:sqref>B52:B54</xm:sqref>
        </x14:dataValidation>
        <x14:dataValidation type="list" allowBlank="1" showInputMessage="1" showErrorMessage="1" xr:uid="{AB90B3CB-6C8E-4190-AAD3-7F9345CE623E}">
          <x14:formula1>
            <xm:f>'Listas desplegables'!$G$56:$G$57</xm:f>
          </x14:formula1>
          <xm:sqref>D5 F5 I5 K5 K8 J87:K89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7180C-98F4-4080-89BD-37BBC7D5EBA5}">
  <dimension ref="A1:K27"/>
  <sheetViews>
    <sheetView topLeftCell="G1" zoomScale="70" zoomScaleNormal="70" workbookViewId="0">
      <selection activeCell="H5" sqref="H5"/>
    </sheetView>
  </sheetViews>
  <sheetFormatPr baseColWidth="10" defaultRowHeight="13.15"/>
  <cols>
    <col min="1" max="1" width="26.42578125" customWidth="1"/>
    <col min="2" max="2" width="89.42578125" customWidth="1"/>
    <col min="4" max="4" width="33.2109375" customWidth="1"/>
    <col min="5" max="5" width="115" customWidth="1"/>
    <col min="7" max="7" width="35.42578125" customWidth="1"/>
    <col min="8" max="8" width="92.5703125" customWidth="1"/>
    <col min="10" max="10" width="16.5703125" customWidth="1"/>
    <col min="11" max="11" width="88.42578125" customWidth="1"/>
  </cols>
  <sheetData>
    <row r="1" spans="1:11">
      <c r="A1" s="512" t="s">
        <v>1632</v>
      </c>
      <c r="B1" s="512"/>
      <c r="D1" s="513" t="s">
        <v>1635</v>
      </c>
      <c r="E1" s="513"/>
      <c r="G1" s="513" t="s">
        <v>1648</v>
      </c>
      <c r="H1" s="513"/>
      <c r="J1" s="513" t="s">
        <v>1660</v>
      </c>
      <c r="K1" s="513"/>
    </row>
    <row r="2" spans="1:11">
      <c r="A2" s="64" t="s">
        <v>1633</v>
      </c>
      <c r="B2" s="64" t="s">
        <v>1634</v>
      </c>
      <c r="D2" s="66" t="s">
        <v>1633</v>
      </c>
      <c r="E2" s="66" t="s">
        <v>1634</v>
      </c>
      <c r="G2" s="66" t="s">
        <v>1633</v>
      </c>
      <c r="H2" s="66" t="s">
        <v>1634</v>
      </c>
      <c r="J2" s="66" t="s">
        <v>1633</v>
      </c>
      <c r="K2" s="66" t="s">
        <v>1634</v>
      </c>
    </row>
    <row r="3" spans="1:11" ht="285" customHeight="1">
      <c r="A3" s="65" t="s">
        <v>1640</v>
      </c>
      <c r="B3" s="65" t="s">
        <v>1641</v>
      </c>
      <c r="D3" s="65" t="s">
        <v>1651</v>
      </c>
      <c r="E3" s="65" t="s">
        <v>1658</v>
      </c>
      <c r="G3" s="65" t="s">
        <v>1649</v>
      </c>
      <c r="H3" s="67" t="s">
        <v>1650</v>
      </c>
      <c r="J3" s="65" t="s">
        <v>1659</v>
      </c>
      <c r="K3" s="67" t="s">
        <v>1661</v>
      </c>
    </row>
    <row r="4" spans="1:11" ht="175.25" customHeight="1">
      <c r="A4" s="65" t="s">
        <v>1638</v>
      </c>
      <c r="B4" s="65" t="s">
        <v>1639</v>
      </c>
      <c r="D4" s="65" t="s">
        <v>1652</v>
      </c>
      <c r="E4" s="65" t="s">
        <v>1653</v>
      </c>
      <c r="G4" s="65" t="s">
        <v>1662</v>
      </c>
      <c r="H4" s="65" t="s">
        <v>1663</v>
      </c>
      <c r="J4" s="65" t="s">
        <v>1683</v>
      </c>
      <c r="K4" s="67" t="s">
        <v>1684</v>
      </c>
    </row>
    <row r="5" spans="1:11" ht="156" customHeight="1">
      <c r="A5" s="65" t="s">
        <v>1637</v>
      </c>
      <c r="B5" s="65" t="s">
        <v>1636</v>
      </c>
      <c r="D5" s="69" t="s">
        <v>1654</v>
      </c>
      <c r="E5" s="65" t="s">
        <v>1656</v>
      </c>
      <c r="G5" s="65" t="s">
        <v>1666</v>
      </c>
      <c r="H5" s="65" t="s">
        <v>1667</v>
      </c>
      <c r="J5" s="65" t="s">
        <v>1762</v>
      </c>
      <c r="K5" s="65" t="s">
        <v>1763</v>
      </c>
    </row>
    <row r="6" spans="1:11" ht="409.5" customHeight="1">
      <c r="A6" s="65" t="s">
        <v>1703</v>
      </c>
      <c r="B6" s="65" t="s">
        <v>1704</v>
      </c>
      <c r="D6" s="69" t="s">
        <v>1673</v>
      </c>
      <c r="E6" s="65" t="s">
        <v>1657</v>
      </c>
      <c r="G6" s="65" t="s">
        <v>1670</v>
      </c>
      <c r="H6" s="65" t="s">
        <v>1671</v>
      </c>
    </row>
    <row r="7" spans="1:11" ht="141.5" customHeight="1">
      <c r="A7" s="4"/>
      <c r="B7" s="4"/>
      <c r="D7" s="69" t="s">
        <v>1674</v>
      </c>
      <c r="E7" s="65" t="s">
        <v>1655</v>
      </c>
      <c r="G7" s="65" t="s">
        <v>1678</v>
      </c>
      <c r="H7" s="67" t="s">
        <v>1679</v>
      </c>
    </row>
    <row r="8" spans="1:11" ht="103.25" customHeight="1">
      <c r="A8" s="4"/>
      <c r="B8" s="4"/>
      <c r="D8" s="68" t="s">
        <v>1665</v>
      </c>
      <c r="E8" s="65" t="s">
        <v>1664</v>
      </c>
      <c r="G8" s="71" t="s">
        <v>1696</v>
      </c>
      <c r="H8" s="71"/>
    </row>
    <row r="9" spans="1:11" ht="160.25" customHeight="1">
      <c r="A9" s="65" t="s">
        <v>1643</v>
      </c>
      <c r="B9" s="65" t="s">
        <v>1642</v>
      </c>
      <c r="D9" s="68" t="s">
        <v>1675</v>
      </c>
      <c r="E9" s="65" t="s">
        <v>1668</v>
      </c>
      <c r="G9" s="71"/>
      <c r="H9" s="71"/>
    </row>
    <row r="10" spans="1:11" ht="138.5" customHeight="1">
      <c r="A10" s="65" t="s">
        <v>1645</v>
      </c>
      <c r="B10" s="65" t="s">
        <v>1644</v>
      </c>
      <c r="D10" s="68" t="s">
        <v>1676</v>
      </c>
      <c r="E10" s="65" t="s">
        <v>1669</v>
      </c>
      <c r="G10" s="71"/>
      <c r="H10" s="71"/>
    </row>
    <row r="11" spans="1:11" ht="126" customHeight="1">
      <c r="A11" s="65" t="s">
        <v>1647</v>
      </c>
      <c r="B11" s="65" t="s">
        <v>1646</v>
      </c>
      <c r="D11" s="68" t="s">
        <v>1677</v>
      </c>
      <c r="E11" s="65" t="s">
        <v>1672</v>
      </c>
    </row>
    <row r="12" spans="1:11" ht="127.8" customHeight="1">
      <c r="A12" s="65"/>
      <c r="B12" s="65"/>
      <c r="D12" s="70" t="s">
        <v>1680</v>
      </c>
      <c r="E12" s="65" t="s">
        <v>1681</v>
      </c>
    </row>
    <row r="13" spans="1:11" ht="353.65">
      <c r="D13" s="70" t="s">
        <v>1682</v>
      </c>
      <c r="E13" s="65" t="s">
        <v>1685</v>
      </c>
    </row>
    <row r="14" spans="1:11" ht="275.25">
      <c r="D14" s="70" t="s">
        <v>1686</v>
      </c>
      <c r="E14" s="65" t="s">
        <v>1687</v>
      </c>
    </row>
    <row r="15" spans="1:11" ht="57.5" customHeight="1">
      <c r="D15" s="70" t="s">
        <v>1688</v>
      </c>
      <c r="E15" s="65" t="s">
        <v>1689</v>
      </c>
    </row>
    <row r="16" spans="1:11" ht="58.25" customHeight="1">
      <c r="D16" s="70" t="s">
        <v>1690</v>
      </c>
      <c r="E16" s="65" t="s">
        <v>1691</v>
      </c>
    </row>
    <row r="17" spans="4:5" ht="156.5" customHeight="1">
      <c r="D17" s="65" t="s">
        <v>1692</v>
      </c>
      <c r="E17" s="65" t="s">
        <v>1693</v>
      </c>
    </row>
    <row r="18" spans="4:5" ht="192.5" customHeight="1">
      <c r="D18" s="65" t="s">
        <v>1698</v>
      </c>
      <c r="E18" s="65" t="s">
        <v>1694</v>
      </c>
    </row>
    <row r="19" spans="4:5" ht="170.55" customHeight="1">
      <c r="D19" s="65" t="s">
        <v>1697</v>
      </c>
      <c r="E19" s="65" t="s">
        <v>1695</v>
      </c>
    </row>
    <row r="20" spans="4:5" ht="78.75">
      <c r="D20" s="65" t="s">
        <v>1699</v>
      </c>
      <c r="E20" s="65" t="s">
        <v>1700</v>
      </c>
    </row>
    <row r="21" spans="4:5" ht="103.25" customHeight="1">
      <c r="D21" s="65" t="s">
        <v>1701</v>
      </c>
      <c r="E21" s="65" t="s">
        <v>1702</v>
      </c>
    </row>
    <row r="22" spans="4:5">
      <c r="D22" s="4"/>
      <c r="E22" s="4"/>
    </row>
    <row r="23" spans="4:5">
      <c r="D23" s="4"/>
      <c r="E23" s="4"/>
    </row>
    <row r="24" spans="4:5">
      <c r="D24" s="4"/>
      <c r="E24" s="4"/>
    </row>
    <row r="25" spans="4:5">
      <c r="D25" s="4"/>
      <c r="E25" s="4"/>
    </row>
    <row r="26" spans="4:5">
      <c r="D26" s="4"/>
      <c r="E26" s="4"/>
    </row>
    <row r="27" spans="4:5">
      <c r="D27" s="4"/>
      <c r="E27" s="4"/>
    </row>
  </sheetData>
  <mergeCells count="4">
    <mergeCell ref="A1:B1"/>
    <mergeCell ref="D1:E1"/>
    <mergeCell ref="G1:H1"/>
    <mergeCell ref="J1:K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912D5-5BE9-4DCD-BFB2-97E6D5105D3E}">
  <sheetPr codeName="Hoja4"/>
  <dimension ref="A1:K23"/>
  <sheetViews>
    <sheetView showGridLines="0" workbookViewId="0">
      <selection activeCell="B16" sqref="B16"/>
    </sheetView>
  </sheetViews>
  <sheetFormatPr baseColWidth="10" defaultRowHeight="13.15"/>
  <cols>
    <col min="1" max="1" width="25.78515625" customWidth="1"/>
    <col min="2" max="2" width="49.42578125" customWidth="1"/>
    <col min="8" max="8" width="15.2109375" customWidth="1"/>
    <col min="9" max="9" width="11.2109375" customWidth="1"/>
    <col min="11" max="11" width="13" bestFit="1" customWidth="1"/>
    <col min="12" max="12" width="12.78515625" bestFit="1" customWidth="1"/>
  </cols>
  <sheetData>
    <row r="1" spans="1:11" ht="16.149999999999999">
      <c r="A1" s="62"/>
      <c r="B1" s="62"/>
      <c r="C1" s="62"/>
      <c r="D1" s="62"/>
      <c r="E1" s="62"/>
    </row>
    <row r="2" spans="1:11" ht="16.149999999999999">
      <c r="A2" s="62" t="s">
        <v>1608</v>
      </c>
      <c r="B2" s="63" t="s">
        <v>1607</v>
      </c>
      <c r="C2" s="62"/>
      <c r="D2" s="62"/>
      <c r="E2" s="62"/>
    </row>
    <row r="3" spans="1:11" ht="16.149999999999999">
      <c r="A3" s="62"/>
      <c r="B3" s="62"/>
      <c r="C3" s="62"/>
      <c r="D3" s="62"/>
      <c r="E3" s="62"/>
    </row>
    <row r="4" spans="1:11" ht="16.149999999999999">
      <c r="A4" s="62" t="s">
        <v>1609</v>
      </c>
      <c r="B4" s="62"/>
      <c r="C4" s="62"/>
      <c r="D4" s="62"/>
      <c r="E4" s="62"/>
      <c r="I4" s="1" t="s">
        <v>1610</v>
      </c>
      <c r="J4" s="1" t="s">
        <v>1611</v>
      </c>
    </row>
    <row r="5" spans="1:11" ht="16.149999999999999">
      <c r="A5" s="62" t="s">
        <v>1463</v>
      </c>
      <c r="B5" s="62"/>
      <c r="C5" s="62"/>
      <c r="I5" s="62" t="s">
        <v>284</v>
      </c>
      <c r="J5" s="62" t="s">
        <v>285</v>
      </c>
      <c r="K5" t="b">
        <f t="shared" ref="K5:K17" si="0">OR(I5="NO",J5="NO")</f>
        <v>1</v>
      </c>
    </row>
    <row r="6" spans="1:11" ht="16.149999999999999">
      <c r="A6" s="62" t="s">
        <v>1464</v>
      </c>
      <c r="B6" s="62"/>
      <c r="C6" s="62"/>
      <c r="I6" s="62" t="s">
        <v>284</v>
      </c>
      <c r="J6" s="62" t="s">
        <v>284</v>
      </c>
      <c r="K6" t="b">
        <f t="shared" si="0"/>
        <v>0</v>
      </c>
    </row>
    <row r="7" spans="1:11" ht="16.149999999999999">
      <c r="A7" s="62" t="s">
        <v>1465</v>
      </c>
      <c r="B7" s="62"/>
      <c r="C7" s="62"/>
      <c r="I7" s="62" t="s">
        <v>284</v>
      </c>
      <c r="J7" s="62" t="s">
        <v>284</v>
      </c>
      <c r="K7" t="b">
        <f t="shared" si="0"/>
        <v>0</v>
      </c>
    </row>
    <row r="8" spans="1:11" ht="16.149999999999999">
      <c r="A8" s="62" t="s">
        <v>1466</v>
      </c>
      <c r="B8" s="62"/>
      <c r="C8" s="62"/>
      <c r="I8" s="62" t="s">
        <v>284</v>
      </c>
      <c r="J8" s="62" t="s">
        <v>284</v>
      </c>
      <c r="K8" t="b">
        <f t="shared" si="0"/>
        <v>0</v>
      </c>
    </row>
    <row r="9" spans="1:11" ht="16.149999999999999">
      <c r="A9" s="62" t="s">
        <v>1467</v>
      </c>
      <c r="B9" s="62"/>
      <c r="C9" s="62"/>
      <c r="I9" s="62" t="str">
        <f>IF($B$2="VIABILIDAD","NO","SI")</f>
        <v>NO</v>
      </c>
      <c r="J9" s="62" t="s">
        <v>284</v>
      </c>
      <c r="K9" t="b">
        <f t="shared" si="0"/>
        <v>1</v>
      </c>
    </row>
    <row r="10" spans="1:11" ht="16.149999999999999">
      <c r="A10" s="62" t="s">
        <v>1468</v>
      </c>
      <c r="B10" s="62"/>
      <c r="C10" s="62"/>
      <c r="I10" s="62" t="str">
        <f t="shared" ref="I10:I15" si="1">IF($B$2="VIABILIDAD","NO","SI")</f>
        <v>NO</v>
      </c>
      <c r="J10" s="62" t="s">
        <v>284</v>
      </c>
      <c r="K10" t="b">
        <f t="shared" si="0"/>
        <v>1</v>
      </c>
    </row>
    <row r="11" spans="1:11" ht="16.149999999999999">
      <c r="A11" s="62" t="s">
        <v>1469</v>
      </c>
      <c r="B11" s="62"/>
      <c r="C11" s="62"/>
      <c r="I11" s="62" t="str">
        <f t="shared" si="1"/>
        <v>NO</v>
      </c>
      <c r="J11" s="62" t="s">
        <v>284</v>
      </c>
      <c r="K11" t="b">
        <f t="shared" si="0"/>
        <v>1</v>
      </c>
    </row>
    <row r="12" spans="1:11" ht="16.149999999999999">
      <c r="A12" s="62" t="s">
        <v>1470</v>
      </c>
      <c r="B12" s="62"/>
      <c r="C12" s="62"/>
      <c r="I12" s="62" t="s">
        <v>284</v>
      </c>
      <c r="J12" s="62" t="s">
        <v>284</v>
      </c>
      <c r="K12" t="b">
        <f t="shared" si="0"/>
        <v>0</v>
      </c>
    </row>
    <row r="13" spans="1:11" ht="16.149999999999999">
      <c r="A13" s="62" t="s">
        <v>1471</v>
      </c>
      <c r="B13" s="62"/>
      <c r="C13" s="62"/>
      <c r="I13" s="62" t="str">
        <f t="shared" si="1"/>
        <v>NO</v>
      </c>
      <c r="J13" s="62" t="s">
        <v>284</v>
      </c>
      <c r="K13" t="b">
        <f t="shared" si="0"/>
        <v>1</v>
      </c>
    </row>
    <row r="14" spans="1:11" ht="16.149999999999999">
      <c r="A14" s="62" t="s">
        <v>1472</v>
      </c>
      <c r="B14" s="62"/>
      <c r="C14" s="62"/>
      <c r="I14" s="62" t="str">
        <f t="shared" si="1"/>
        <v>NO</v>
      </c>
      <c r="J14" s="62" t="s">
        <v>284</v>
      </c>
      <c r="K14" t="b">
        <f t="shared" si="0"/>
        <v>1</v>
      </c>
    </row>
    <row r="15" spans="1:11" ht="16.149999999999999">
      <c r="A15" s="62" t="s">
        <v>1473</v>
      </c>
      <c r="B15" s="62"/>
      <c r="C15" s="62"/>
      <c r="I15" s="62" t="str">
        <f t="shared" si="1"/>
        <v>NO</v>
      </c>
      <c r="J15" s="62" t="s">
        <v>284</v>
      </c>
      <c r="K15" t="b">
        <f t="shared" si="0"/>
        <v>1</v>
      </c>
    </row>
    <row r="16" spans="1:11" ht="16.149999999999999">
      <c r="A16" s="62" t="s">
        <v>1600</v>
      </c>
      <c r="B16" s="62"/>
      <c r="C16" s="62"/>
      <c r="I16" s="62" t="s">
        <v>284</v>
      </c>
      <c r="J16" s="62" t="s">
        <v>284</v>
      </c>
      <c r="K16" t="b">
        <f t="shared" si="0"/>
        <v>0</v>
      </c>
    </row>
    <row r="17" spans="1:11" ht="16.149999999999999">
      <c r="A17" s="62" t="s">
        <v>1601</v>
      </c>
      <c r="B17" s="62"/>
      <c r="C17" s="62"/>
      <c r="I17" s="62" t="s">
        <v>284</v>
      </c>
      <c r="J17" s="62" t="s">
        <v>284</v>
      </c>
      <c r="K17" t="b">
        <f t="shared" si="0"/>
        <v>0</v>
      </c>
    </row>
    <row r="18" spans="1:11" ht="16.149999999999999">
      <c r="A18" s="62"/>
      <c r="B18" s="62"/>
      <c r="C18" s="62"/>
      <c r="H18" s="62"/>
      <c r="I18" s="62"/>
    </row>
    <row r="19" spans="1:11" ht="16.149999999999999">
      <c r="A19" s="62"/>
      <c r="B19" s="62"/>
      <c r="C19" s="62"/>
      <c r="H19" s="62"/>
      <c r="I19" s="62"/>
    </row>
    <row r="21" spans="1:11">
      <c r="A21" s="520" t="s">
        <v>1463</v>
      </c>
      <c r="B21" s="521"/>
      <c r="C21" s="521"/>
      <c r="D21" s="521"/>
      <c r="E21" s="521"/>
      <c r="F21" s="521"/>
      <c r="G21" s="521"/>
      <c r="H21" s="521"/>
      <c r="I21" s="521"/>
      <c r="J21" s="522"/>
      <c r="K21" t="b">
        <f>$K$5</f>
        <v>1</v>
      </c>
    </row>
    <row r="22" spans="1:11" ht="23.65">
      <c r="A22" s="514" t="s">
        <v>9</v>
      </c>
      <c r="B22" s="515"/>
      <c r="C22" s="516"/>
      <c r="D22" s="60" t="s">
        <v>1459</v>
      </c>
      <c r="E22" s="514" t="s">
        <v>11</v>
      </c>
      <c r="F22" s="515"/>
      <c r="G22" s="515"/>
      <c r="H22" s="515"/>
      <c r="I22" s="515"/>
      <c r="J22" s="516"/>
      <c r="K22" t="b">
        <f>$K$5</f>
        <v>1</v>
      </c>
    </row>
    <row r="23" spans="1:11">
      <c r="A23" s="517" t="s">
        <v>1602</v>
      </c>
      <c r="B23" s="518"/>
      <c r="C23" s="519"/>
      <c r="D23" s="61" t="s">
        <v>1460</v>
      </c>
      <c r="E23" s="517" t="s">
        <v>1603</v>
      </c>
      <c r="F23" s="518"/>
      <c r="G23" s="518"/>
      <c r="H23" s="518"/>
      <c r="I23" s="518"/>
      <c r="J23" s="519"/>
      <c r="K23" t="b">
        <f>$K$5</f>
        <v>1</v>
      </c>
    </row>
  </sheetData>
  <mergeCells count="5">
    <mergeCell ref="A22:C22"/>
    <mergeCell ref="E22:J22"/>
    <mergeCell ref="A23:C23"/>
    <mergeCell ref="E23:J23"/>
    <mergeCell ref="A21:J21"/>
  </mergeCells>
  <conditionalFormatting sqref="D23">
    <cfRule type="containsText" dxfId="113" priority="1" operator="containsText" text="No cumple">
      <formula>NOT(ISERROR(SEARCH("No cumple",D23)))</formula>
    </cfRule>
    <cfRule type="containsText" dxfId="112" priority="2" operator="containsText" text="No Aplica">
      <formula>NOT(ISERROR(SEARCH("No Aplica",D23)))</formula>
    </cfRule>
    <cfRule type="containsText" dxfId="111" priority="3" operator="containsText" text="Cumple">
      <formula>NOT(ISERROR(SEARCH("Cumple",D23)))</formula>
    </cfRule>
    <cfRule type="containsText" dxfId="110" priority="4" operator="containsText" text="No Cumple">
      <formula>NOT(ISERROR(SEARCH("No Cumple",D23)))</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DC01B2E2-0482-4EE5-8A9C-D2753523A1AC}">
          <x14:formula1>
            <xm:f>'Listas desplegables'!$A$242:$A$244</xm:f>
          </x14:formula1>
          <xm:sqref>D23</xm:sqref>
        </x14:dataValidation>
        <x14:dataValidation type="list" allowBlank="1" showInputMessage="1" showErrorMessage="1" xr:uid="{170EBA74-735E-45A6-8483-10CE9B19A4AE}">
          <x14:formula1>
            <xm:f>'Listas desplegables'!$A$186:$A$187</xm:f>
          </x14:formula1>
          <xm:sqref>B2:B3</xm:sqref>
        </x14:dataValidation>
        <x14:dataValidation type="list" allowBlank="1" showInputMessage="1" showErrorMessage="1" xr:uid="{F183FEC0-FF79-4466-AA67-63B597A43CE2}">
          <x14:formula1>
            <xm:f>'Listas desplegables'!$A$278:$A$279</xm:f>
          </x14:formula1>
          <xm:sqref>I18:I19 J5:J17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B1774-EE8B-4577-B8E9-FAB0A0452707}">
  <sheetPr codeName="Hoja5"/>
  <dimension ref="A1:K297"/>
  <sheetViews>
    <sheetView topLeftCell="A241" zoomScale="70" zoomScaleNormal="70" workbookViewId="0">
      <selection activeCell="B265" sqref="B265"/>
    </sheetView>
  </sheetViews>
  <sheetFormatPr baseColWidth="10" defaultColWidth="8.78515625" defaultRowHeight="13.15"/>
  <cols>
    <col min="1" max="1" width="21.42578125" style="16" customWidth="1"/>
    <col min="2" max="2" width="22.5703125" style="16" customWidth="1"/>
    <col min="3" max="3" width="17.2109375" style="16" customWidth="1"/>
    <col min="4" max="4" width="20.42578125" style="16" customWidth="1"/>
    <col min="5" max="5" width="17.5703125" style="16" customWidth="1"/>
    <col min="6" max="6" width="15.2109375" style="16" customWidth="1"/>
    <col min="7" max="7" width="11.42578125" style="16" customWidth="1"/>
    <col min="8" max="8" width="11.5703125" style="16" customWidth="1"/>
    <col min="9" max="9" width="17.2109375" style="16" customWidth="1"/>
    <col min="10" max="10" width="21" style="16" customWidth="1"/>
    <col min="11" max="16384" width="8.78515625" style="16"/>
  </cols>
  <sheetData>
    <row r="1" spans="1:10" ht="21.75" customHeight="1">
      <c r="A1" s="640"/>
      <c r="B1" s="640"/>
      <c r="C1" s="640"/>
      <c r="D1" s="640"/>
      <c r="E1" s="640"/>
      <c r="F1" s="640"/>
      <c r="G1" s="640"/>
      <c r="H1" s="640"/>
      <c r="I1" s="629" t="s">
        <v>2</v>
      </c>
      <c r="J1" s="630"/>
    </row>
    <row r="2" spans="1:10" ht="28.5" customHeight="1">
      <c r="A2" s="640"/>
      <c r="B2" s="640"/>
      <c r="C2" s="640"/>
      <c r="D2" s="640"/>
      <c r="E2" s="640"/>
      <c r="F2" s="640"/>
      <c r="G2" s="640"/>
      <c r="H2" s="640"/>
      <c r="I2" s="629" t="s">
        <v>3</v>
      </c>
      <c r="J2" s="630"/>
    </row>
    <row r="3" spans="1:10" ht="22.5" customHeight="1">
      <c r="A3" s="631" t="s">
        <v>0</v>
      </c>
      <c r="B3" s="632"/>
      <c r="C3" s="632"/>
      <c r="D3" s="632"/>
      <c r="E3" s="632"/>
      <c r="F3" s="632"/>
      <c r="G3" s="632"/>
      <c r="H3" s="632"/>
      <c r="I3" s="632"/>
      <c r="J3" s="632"/>
    </row>
    <row r="4" spans="1:10" ht="20.25" customHeight="1">
      <c r="A4" s="633" t="s">
        <v>1453</v>
      </c>
      <c r="B4" s="634"/>
      <c r="C4" s="634"/>
      <c r="D4" s="634"/>
      <c r="E4" s="634"/>
      <c r="F4" s="634"/>
      <c r="G4" s="634"/>
      <c r="H4" s="634"/>
      <c r="I4" s="634"/>
      <c r="J4" s="634"/>
    </row>
    <row r="5" spans="1:10" ht="49.5" customHeight="1">
      <c r="A5" s="635" t="s">
        <v>1512</v>
      </c>
      <c r="B5" s="636"/>
      <c r="C5" s="636"/>
      <c r="D5" s="636"/>
      <c r="E5" s="636"/>
      <c r="F5" s="636"/>
      <c r="G5" s="636"/>
      <c r="H5" s="636"/>
      <c r="I5" s="636"/>
      <c r="J5" s="636"/>
    </row>
    <row r="6" spans="1:10" ht="51.75" customHeight="1">
      <c r="A6" s="637" t="s">
        <v>1444</v>
      </c>
      <c r="B6" s="638"/>
      <c r="C6" s="638"/>
      <c r="D6" s="638"/>
      <c r="E6" s="638"/>
      <c r="F6" s="638"/>
      <c r="G6" s="638"/>
      <c r="H6" s="638"/>
      <c r="I6" s="638"/>
      <c r="J6" s="638"/>
    </row>
    <row r="7" spans="1:10" ht="17.25" customHeight="1">
      <c r="A7" s="641" t="s">
        <v>4</v>
      </c>
      <c r="B7" s="641"/>
      <c r="C7" s="641"/>
      <c r="D7" s="641"/>
      <c r="E7" s="641"/>
      <c r="F7" s="641"/>
      <c r="G7" s="641"/>
      <c r="H7" s="641"/>
      <c r="I7" s="641"/>
      <c r="J7" s="641"/>
    </row>
    <row r="8" spans="1:10" ht="28.05" customHeight="1">
      <c r="A8" s="41" t="s">
        <v>5</v>
      </c>
      <c r="B8" s="527" t="s">
        <v>1568</v>
      </c>
      <c r="C8" s="527"/>
      <c r="D8" s="527"/>
      <c r="E8" s="527"/>
      <c r="F8" s="550" t="s">
        <v>6</v>
      </c>
      <c r="G8" s="550"/>
      <c r="H8" s="627" t="s">
        <v>1566</v>
      </c>
      <c r="I8" s="627"/>
      <c r="J8" s="627"/>
    </row>
    <row r="9" spans="1:10" ht="35.25" customHeight="1">
      <c r="A9" s="41" t="s">
        <v>1507</v>
      </c>
      <c r="B9" s="35" t="s">
        <v>1510</v>
      </c>
      <c r="C9" s="41" t="s">
        <v>1517</v>
      </c>
      <c r="D9" s="527" t="s">
        <v>320</v>
      </c>
      <c r="E9" s="527"/>
      <c r="F9" s="550" t="s">
        <v>289</v>
      </c>
      <c r="G9" s="550"/>
      <c r="H9" s="527" t="s">
        <v>1562</v>
      </c>
      <c r="I9" s="527"/>
      <c r="J9" s="527"/>
    </row>
    <row r="10" spans="1:10" ht="30" customHeight="1">
      <c r="A10" s="15" t="s">
        <v>1508</v>
      </c>
      <c r="B10" s="35" t="s">
        <v>1498</v>
      </c>
      <c r="C10" s="41" t="s">
        <v>18</v>
      </c>
      <c r="D10" s="527" t="s">
        <v>1567</v>
      </c>
      <c r="E10" s="527"/>
      <c r="F10" s="550" t="s">
        <v>1</v>
      </c>
      <c r="G10" s="550"/>
      <c r="H10" s="527" t="s">
        <v>1569</v>
      </c>
      <c r="I10" s="527"/>
      <c r="J10" s="527"/>
    </row>
    <row r="11" spans="1:10" ht="28.05" customHeight="1">
      <c r="A11" s="41" t="s">
        <v>7</v>
      </c>
      <c r="B11" s="42" t="s">
        <v>112</v>
      </c>
      <c r="C11" s="41" t="s">
        <v>1530</v>
      </c>
      <c r="D11" s="527" t="s">
        <v>1565</v>
      </c>
      <c r="E11" s="527"/>
      <c r="F11" s="550" t="s">
        <v>1531</v>
      </c>
      <c r="G11" s="550"/>
      <c r="H11" s="527" t="s">
        <v>1544</v>
      </c>
      <c r="I11" s="527"/>
      <c r="J11" s="527"/>
    </row>
    <row r="12" spans="1:10" ht="31.5" customHeight="1">
      <c r="A12" s="15" t="s">
        <v>1532</v>
      </c>
      <c r="B12" s="42" t="s">
        <v>325</v>
      </c>
      <c r="C12" s="15" t="s">
        <v>290</v>
      </c>
      <c r="D12" s="552">
        <v>15</v>
      </c>
      <c r="E12" s="552"/>
      <c r="F12" s="553" t="s">
        <v>321</v>
      </c>
      <c r="G12" s="553"/>
      <c r="H12" s="528" t="s">
        <v>316</v>
      </c>
      <c r="I12" s="528"/>
      <c r="J12" s="528"/>
    </row>
    <row r="13" spans="1:10" ht="23.25" customHeight="1">
      <c r="A13" s="553" t="s">
        <v>1527</v>
      </c>
      <c r="B13" s="553"/>
      <c r="C13" s="553"/>
      <c r="D13" s="553"/>
      <c r="E13" s="553"/>
      <c r="F13" s="553"/>
      <c r="G13" s="553"/>
      <c r="H13" s="553"/>
      <c r="I13" s="553"/>
      <c r="J13" s="553"/>
    </row>
    <row r="14" spans="1:10" ht="24.75" customHeight="1">
      <c r="A14" s="553" t="s">
        <v>1528</v>
      </c>
      <c r="B14" s="553"/>
      <c r="C14" s="553"/>
      <c r="D14" s="639" t="s">
        <v>1522</v>
      </c>
      <c r="E14" s="639"/>
      <c r="F14" s="639"/>
      <c r="G14" s="639"/>
      <c r="H14" s="639"/>
      <c r="I14" s="639"/>
      <c r="J14" s="639"/>
    </row>
    <row r="15" spans="1:10" ht="40.5" customHeight="1">
      <c r="A15" s="41" t="s">
        <v>1519</v>
      </c>
      <c r="B15" s="41" t="s">
        <v>1520</v>
      </c>
      <c r="C15" s="41" t="s">
        <v>326</v>
      </c>
      <c r="D15" s="554" t="s">
        <v>1570</v>
      </c>
      <c r="E15" s="554"/>
      <c r="F15" s="550" t="s">
        <v>1523</v>
      </c>
      <c r="G15" s="550"/>
      <c r="H15" s="553" t="s">
        <v>1519</v>
      </c>
      <c r="I15" s="553"/>
      <c r="J15" s="15" t="s">
        <v>1524</v>
      </c>
    </row>
    <row r="16" spans="1:10" ht="20.55" customHeight="1">
      <c r="A16" s="38">
        <v>1200</v>
      </c>
      <c r="B16" s="37" t="s">
        <v>134</v>
      </c>
      <c r="C16" s="36" t="s">
        <v>327</v>
      </c>
      <c r="D16" s="535" t="s">
        <v>1571</v>
      </c>
      <c r="E16" s="535"/>
      <c r="F16" s="536" t="s">
        <v>133</v>
      </c>
      <c r="G16" s="536"/>
      <c r="H16" s="537">
        <v>200</v>
      </c>
      <c r="I16" s="537"/>
      <c r="J16" s="49">
        <v>2021</v>
      </c>
    </row>
    <row r="17" spans="1:10" ht="20.55" customHeight="1">
      <c r="A17" s="38">
        <v>5000000</v>
      </c>
      <c r="B17" s="37" t="s">
        <v>287</v>
      </c>
      <c r="C17" s="36" t="s">
        <v>328</v>
      </c>
      <c r="D17" s="535" t="s">
        <v>1572</v>
      </c>
      <c r="E17" s="535"/>
      <c r="F17" s="536" t="s">
        <v>1526</v>
      </c>
      <c r="G17" s="536"/>
      <c r="H17" s="537">
        <v>100</v>
      </c>
      <c r="I17" s="537"/>
      <c r="J17" s="49">
        <v>2022</v>
      </c>
    </row>
    <row r="18" spans="1:10" ht="20.55" customHeight="1">
      <c r="A18" s="38"/>
      <c r="B18" s="37"/>
      <c r="C18" s="36"/>
      <c r="D18" s="535"/>
      <c r="E18" s="535"/>
      <c r="F18" s="536"/>
      <c r="G18" s="536"/>
      <c r="H18" s="537"/>
      <c r="I18" s="537"/>
      <c r="J18" s="49"/>
    </row>
    <row r="19" spans="1:10" ht="20.55" customHeight="1">
      <c r="A19" s="38"/>
      <c r="B19" s="37"/>
      <c r="C19" s="36"/>
      <c r="D19" s="535"/>
      <c r="E19" s="535"/>
      <c r="F19" s="536"/>
      <c r="G19" s="536"/>
      <c r="H19" s="537"/>
      <c r="I19" s="537"/>
      <c r="J19" s="49"/>
    </row>
    <row r="20" spans="1:10" ht="20.55" customHeight="1">
      <c r="A20" s="38"/>
      <c r="B20" s="37"/>
      <c r="C20" s="36"/>
      <c r="D20" s="535"/>
      <c r="E20" s="535"/>
      <c r="F20" s="536"/>
      <c r="G20" s="536"/>
      <c r="H20" s="537"/>
      <c r="I20" s="537"/>
      <c r="J20" s="49"/>
    </row>
    <row r="21" spans="1:10" ht="15" customHeight="1">
      <c r="A21" s="526" t="s">
        <v>1529</v>
      </c>
      <c r="B21" s="526"/>
      <c r="C21" s="38">
        <f>SUM(A16:A20)</f>
        <v>5001200</v>
      </c>
      <c r="D21" s="526" t="s">
        <v>1525</v>
      </c>
      <c r="E21" s="526"/>
      <c r="F21" s="526"/>
      <c r="G21" s="526"/>
      <c r="H21" s="555">
        <f>+H16+H17+H18+H19+H20</f>
        <v>300</v>
      </c>
      <c r="I21" s="555"/>
      <c r="J21" s="49"/>
    </row>
    <row r="22" spans="1:10" ht="30" customHeight="1">
      <c r="A22" s="553" t="s">
        <v>8</v>
      </c>
      <c r="B22" s="553"/>
      <c r="C22" s="556">
        <f>C21+H21</f>
        <v>5001500</v>
      </c>
      <c r="D22" s="557"/>
      <c r="E22" s="626" t="s">
        <v>139</v>
      </c>
      <c r="F22" s="626"/>
      <c r="G22" s="626"/>
      <c r="H22" s="626"/>
      <c r="I22" s="626"/>
      <c r="J22" s="626"/>
    </row>
    <row r="23" spans="1:10" ht="22.05" customHeight="1">
      <c r="A23" s="553"/>
      <c r="B23" s="553"/>
      <c r="C23" s="557"/>
      <c r="D23" s="557"/>
      <c r="E23" s="43" t="s">
        <v>1533</v>
      </c>
      <c r="F23" s="28" t="s">
        <v>140</v>
      </c>
      <c r="G23" s="553" t="s">
        <v>288</v>
      </c>
      <c r="H23" s="553"/>
      <c r="I23" s="627" t="s">
        <v>140</v>
      </c>
      <c r="J23" s="627"/>
    </row>
    <row r="24" spans="1:10" ht="35.25" customHeight="1">
      <c r="A24" s="15" t="s">
        <v>1433</v>
      </c>
      <c r="B24" s="39">
        <f>C23+H23</f>
        <v>0</v>
      </c>
      <c r="C24" s="41" t="s">
        <v>286</v>
      </c>
      <c r="D24" s="558"/>
      <c r="E24" s="558"/>
      <c r="F24" s="550" t="s">
        <v>1474</v>
      </c>
      <c r="G24" s="550"/>
      <c r="H24" s="527"/>
      <c r="I24" s="527"/>
      <c r="J24" s="527"/>
    </row>
    <row r="25" spans="1:10" ht="22.5" customHeight="1">
      <c r="A25" s="523" t="s">
        <v>1437</v>
      </c>
      <c r="B25" s="523"/>
      <c r="C25" s="523"/>
      <c r="D25" s="44" t="s">
        <v>22</v>
      </c>
      <c r="E25" s="523" t="s">
        <v>1438</v>
      </c>
      <c r="F25" s="523"/>
      <c r="G25" s="523"/>
      <c r="H25" s="524" t="s">
        <v>22</v>
      </c>
      <c r="I25" s="525"/>
      <c r="J25" s="525"/>
    </row>
    <row r="26" spans="1:10" ht="40.5" customHeight="1">
      <c r="A26" s="30" t="s">
        <v>291</v>
      </c>
      <c r="B26" s="538" t="s">
        <v>1462</v>
      </c>
      <c r="C26" s="538"/>
      <c r="D26" s="538"/>
      <c r="E26" s="538"/>
      <c r="F26" s="538"/>
      <c r="G26" s="538"/>
      <c r="H26" s="538"/>
      <c r="I26" s="538"/>
      <c r="J26" s="538"/>
    </row>
    <row r="27" spans="1:10" ht="40.5" customHeight="1">
      <c r="A27" s="30" t="s">
        <v>1511</v>
      </c>
      <c r="B27" s="538" t="s">
        <v>1458</v>
      </c>
      <c r="C27" s="538"/>
      <c r="D27" s="538"/>
      <c r="E27" s="538"/>
      <c r="F27" s="538"/>
      <c r="G27" s="538"/>
      <c r="H27" s="538"/>
      <c r="I27" s="538"/>
      <c r="J27" s="538"/>
    </row>
    <row r="28" spans="1:10" ht="33.75" customHeight="1">
      <c r="A28" s="553" t="s">
        <v>20</v>
      </c>
      <c r="B28" s="655"/>
      <c r="C28" s="553" t="s">
        <v>21</v>
      </c>
      <c r="D28" s="557"/>
      <c r="E28" s="553" t="s">
        <v>283</v>
      </c>
      <c r="F28" s="553"/>
      <c r="G28" s="553"/>
      <c r="H28" s="553" t="s">
        <v>311</v>
      </c>
      <c r="I28" s="553"/>
      <c r="J28" s="553"/>
    </row>
    <row r="29" spans="1:10" ht="24" customHeight="1">
      <c r="A29" s="553"/>
      <c r="B29" s="655"/>
      <c r="C29" s="553"/>
      <c r="D29" s="557"/>
      <c r="E29" s="42" t="s">
        <v>1559</v>
      </c>
      <c r="F29" s="42" t="s">
        <v>1560</v>
      </c>
      <c r="G29" s="42" t="s">
        <v>1561</v>
      </c>
      <c r="H29" s="42" t="s">
        <v>1559</v>
      </c>
      <c r="I29" s="42" t="s">
        <v>1560</v>
      </c>
      <c r="J29" s="42" t="s">
        <v>1561</v>
      </c>
    </row>
    <row r="30" spans="1:10" ht="16.05" customHeight="1">
      <c r="A30" s="553"/>
      <c r="B30" s="655"/>
      <c r="C30" s="553"/>
      <c r="D30" s="557"/>
      <c r="E30" s="28" t="s">
        <v>285</v>
      </c>
      <c r="F30" s="28" t="s">
        <v>284</v>
      </c>
      <c r="G30" s="28" t="s">
        <v>285</v>
      </c>
      <c r="H30" s="28" t="s">
        <v>284</v>
      </c>
      <c r="I30" s="28" t="s">
        <v>284</v>
      </c>
      <c r="J30" s="28" t="s">
        <v>285</v>
      </c>
    </row>
    <row r="31" spans="1:10" ht="10.050000000000001" customHeight="1">
      <c r="A31" s="551"/>
      <c r="B31" s="551"/>
      <c r="C31" s="551"/>
      <c r="D31" s="551"/>
      <c r="E31" s="551"/>
      <c r="F31" s="551"/>
      <c r="G31" s="551"/>
      <c r="H31" s="551"/>
      <c r="I31" s="551"/>
    </row>
    <row r="32" spans="1:10" ht="19.5" customHeight="1">
      <c r="A32" s="539" t="s">
        <v>1445</v>
      </c>
      <c r="B32" s="539"/>
      <c r="C32" s="539"/>
      <c r="D32" s="539"/>
      <c r="E32" s="539"/>
      <c r="F32" s="539"/>
      <c r="G32" s="539"/>
      <c r="H32" s="539"/>
      <c r="I32" s="539"/>
      <c r="J32" s="539"/>
    </row>
    <row r="33" spans="1:10" ht="14.25" customHeight="1">
      <c r="A33" s="540" t="s">
        <v>1440</v>
      </c>
      <c r="B33" s="540"/>
      <c r="C33" s="540"/>
      <c r="D33" s="540"/>
      <c r="E33" s="540"/>
      <c r="F33" s="540"/>
      <c r="G33" s="540"/>
      <c r="H33" s="540"/>
      <c r="I33" s="540"/>
      <c r="J33" s="540"/>
    </row>
    <row r="34" spans="1:10" ht="15" customHeight="1">
      <c r="A34" s="546" t="s">
        <v>1441</v>
      </c>
      <c r="B34" s="546"/>
      <c r="C34" s="546"/>
      <c r="D34" s="546"/>
      <c r="E34" s="546"/>
      <c r="F34" s="546"/>
      <c r="G34" s="546"/>
      <c r="H34" s="546"/>
      <c r="I34" s="546"/>
      <c r="J34" s="546"/>
    </row>
    <row r="35" spans="1:10" ht="15" customHeight="1">
      <c r="A35" s="644" t="s">
        <v>1443</v>
      </c>
      <c r="B35" s="644"/>
      <c r="C35" s="644"/>
      <c r="D35" s="644"/>
      <c r="E35" s="644"/>
      <c r="F35" s="644"/>
      <c r="G35" s="644"/>
      <c r="H35" s="644"/>
      <c r="I35" s="644"/>
      <c r="J35" s="644"/>
    </row>
    <row r="36" spans="1:10" ht="14.25" customHeight="1">
      <c r="A36" s="546" t="s">
        <v>331</v>
      </c>
      <c r="B36" s="546"/>
      <c r="C36" s="546"/>
      <c r="D36" s="546"/>
      <c r="E36" s="546"/>
      <c r="F36" s="546"/>
      <c r="G36" s="546"/>
      <c r="H36" s="546"/>
      <c r="I36" s="546"/>
      <c r="J36" s="546"/>
    </row>
    <row r="37" spans="1:10">
      <c r="A37" s="645" t="s">
        <v>1442</v>
      </c>
      <c r="B37" s="645"/>
      <c r="C37" s="645"/>
      <c r="D37" s="645"/>
      <c r="E37" s="645"/>
      <c r="F37" s="645"/>
      <c r="G37" s="645"/>
      <c r="H37" s="645"/>
      <c r="I37" s="645"/>
      <c r="J37" s="645"/>
    </row>
    <row r="38" spans="1:10" ht="19.5" hidden="1" customHeight="1">
      <c r="A38" s="547" t="s">
        <v>296</v>
      </c>
      <c r="B38" s="548"/>
      <c r="C38" s="548"/>
      <c r="D38" s="548"/>
      <c r="E38" s="548"/>
      <c r="F38" s="548"/>
      <c r="G38" s="548"/>
      <c r="H38" s="548"/>
      <c r="I38" s="549"/>
    </row>
    <row r="39" spans="1:10" ht="21.75" hidden="1" customHeight="1">
      <c r="A39" s="529" t="s">
        <v>9</v>
      </c>
      <c r="B39" s="530"/>
      <c r="C39" s="531"/>
      <c r="D39" s="17" t="s">
        <v>148</v>
      </c>
      <c r="E39" s="529" t="s">
        <v>11</v>
      </c>
      <c r="F39" s="530"/>
      <c r="G39" s="530"/>
      <c r="H39" s="530"/>
      <c r="I39" s="531"/>
    </row>
    <row r="40" spans="1:10" ht="52.05" hidden="1" customHeight="1">
      <c r="A40" s="532" t="s">
        <v>145</v>
      </c>
      <c r="B40" s="533"/>
      <c r="C40" s="534"/>
      <c r="D40" s="13" t="s">
        <v>10</v>
      </c>
      <c r="E40" s="532" t="s">
        <v>229</v>
      </c>
      <c r="F40" s="533"/>
      <c r="G40" s="533"/>
      <c r="H40" s="533"/>
      <c r="I40" s="534"/>
    </row>
    <row r="41" spans="1:10" ht="66" hidden="1" customHeight="1">
      <c r="A41" s="564" t="s">
        <v>146</v>
      </c>
      <c r="B41" s="565"/>
      <c r="C41" s="566"/>
      <c r="D41" s="13" t="s">
        <v>140</v>
      </c>
      <c r="E41" s="572" t="s">
        <v>143</v>
      </c>
      <c r="F41" s="573"/>
      <c r="G41" s="573"/>
      <c r="H41" s="573"/>
      <c r="I41" s="574"/>
    </row>
    <row r="42" spans="1:10" ht="22.5" hidden="1" customHeight="1">
      <c r="A42" s="567"/>
      <c r="B42" s="568"/>
      <c r="C42" s="569"/>
      <c r="D42" s="13" t="s">
        <v>10</v>
      </c>
      <c r="E42" s="572" t="s">
        <v>142</v>
      </c>
      <c r="F42" s="573"/>
      <c r="G42" s="573"/>
      <c r="H42" s="573"/>
      <c r="I42" s="574"/>
    </row>
    <row r="43" spans="1:10" ht="20.55" hidden="1" customHeight="1">
      <c r="A43" s="559"/>
      <c r="B43" s="570"/>
      <c r="C43" s="571"/>
      <c r="D43" s="13" t="s">
        <v>140</v>
      </c>
      <c r="E43" s="572" t="s">
        <v>144</v>
      </c>
      <c r="F43" s="573"/>
      <c r="G43" s="573"/>
      <c r="H43" s="573"/>
      <c r="I43" s="574"/>
    </row>
    <row r="44" spans="1:10" ht="37.049999999999997" hidden="1" customHeight="1">
      <c r="A44" s="575" t="s">
        <v>230</v>
      </c>
      <c r="B44" s="533"/>
      <c r="C44" s="534"/>
      <c r="D44" s="13" t="s">
        <v>10</v>
      </c>
      <c r="E44" s="576"/>
      <c r="F44" s="577"/>
      <c r="G44" s="577"/>
      <c r="H44" s="577"/>
      <c r="I44" s="578"/>
    </row>
    <row r="45" spans="1:10" ht="48.75" hidden="1" customHeight="1">
      <c r="A45" s="532" t="s">
        <v>147</v>
      </c>
      <c r="B45" s="533"/>
      <c r="C45" s="534"/>
      <c r="D45" s="13" t="s">
        <v>10</v>
      </c>
      <c r="E45" s="576"/>
      <c r="F45" s="577"/>
      <c r="G45" s="577"/>
      <c r="H45" s="577"/>
      <c r="I45" s="578"/>
    </row>
    <row r="46" spans="1:10" ht="23.55" hidden="1" customHeight="1"/>
    <row r="47" spans="1:10" ht="21.75" hidden="1" customHeight="1">
      <c r="A47" s="579" t="s">
        <v>298</v>
      </c>
      <c r="B47" s="544"/>
      <c r="C47" s="544"/>
      <c r="D47" s="544"/>
      <c r="E47" s="544"/>
      <c r="F47" s="544"/>
      <c r="G47" s="544"/>
      <c r="H47" s="544"/>
      <c r="I47" s="545"/>
    </row>
    <row r="48" spans="1:10" hidden="1">
      <c r="A48" s="546" t="s">
        <v>9</v>
      </c>
      <c r="B48" s="546"/>
      <c r="C48" s="546"/>
      <c r="D48" s="25" t="s">
        <v>10</v>
      </c>
      <c r="E48" s="546" t="s">
        <v>11</v>
      </c>
      <c r="F48" s="546"/>
      <c r="G48" s="546"/>
      <c r="H48" s="546"/>
      <c r="I48" s="546"/>
    </row>
    <row r="49" spans="1:9" ht="30" hidden="1" customHeight="1">
      <c r="A49" s="563" t="s">
        <v>12</v>
      </c>
      <c r="B49" s="563"/>
      <c r="C49" s="563"/>
      <c r="D49" s="13" t="s">
        <v>141</v>
      </c>
      <c r="E49" s="541"/>
      <c r="F49" s="541"/>
      <c r="G49" s="541"/>
      <c r="H49" s="541"/>
      <c r="I49" s="541"/>
    </row>
    <row r="50" spans="1:9" hidden="1">
      <c r="A50" s="542"/>
      <c r="B50" s="542"/>
      <c r="C50" s="542"/>
      <c r="D50" s="542"/>
      <c r="E50" s="542"/>
      <c r="F50" s="542"/>
      <c r="G50" s="542"/>
      <c r="H50" s="542"/>
      <c r="I50" s="542"/>
    </row>
    <row r="51" spans="1:9" ht="21" hidden="1" customHeight="1">
      <c r="A51" s="543" t="s">
        <v>297</v>
      </c>
      <c r="B51" s="544"/>
      <c r="C51" s="544"/>
      <c r="D51" s="544"/>
      <c r="E51" s="544"/>
      <c r="F51" s="544"/>
      <c r="G51" s="544"/>
      <c r="H51" s="544"/>
      <c r="I51" s="545"/>
    </row>
    <row r="52" spans="1:9" hidden="1">
      <c r="A52" s="546" t="s">
        <v>9</v>
      </c>
      <c r="B52" s="546"/>
      <c r="C52" s="546"/>
      <c r="D52" s="17" t="s">
        <v>148</v>
      </c>
      <c r="E52" s="546" t="s">
        <v>11</v>
      </c>
      <c r="F52" s="546"/>
      <c r="G52" s="546"/>
      <c r="H52" s="546"/>
      <c r="I52" s="546"/>
    </row>
    <row r="53" spans="1:9" ht="145.5" hidden="1" customHeight="1">
      <c r="A53" s="559" t="s">
        <v>153</v>
      </c>
      <c r="B53" s="560"/>
      <c r="C53" s="561"/>
      <c r="D53" s="13" t="s">
        <v>10</v>
      </c>
      <c r="E53" s="562"/>
      <c r="F53" s="562"/>
      <c r="G53" s="562"/>
      <c r="H53" s="562"/>
      <c r="I53" s="562"/>
    </row>
    <row r="54" spans="1:9" ht="36" hidden="1" customHeight="1">
      <c r="A54" s="532" t="s">
        <v>149</v>
      </c>
      <c r="B54" s="533"/>
      <c r="C54" s="534"/>
      <c r="D54" s="13" t="s">
        <v>10</v>
      </c>
      <c r="E54" s="541"/>
      <c r="F54" s="541"/>
      <c r="G54" s="541"/>
      <c r="H54" s="541"/>
      <c r="I54" s="541"/>
    </row>
    <row r="55" spans="1:9" ht="160.05000000000001" hidden="1" customHeight="1">
      <c r="A55" s="575" t="s">
        <v>231</v>
      </c>
      <c r="B55" s="581"/>
      <c r="C55" s="582"/>
      <c r="D55" s="13" t="s">
        <v>140</v>
      </c>
      <c r="E55" s="541"/>
      <c r="F55" s="541"/>
      <c r="G55" s="541"/>
      <c r="H55" s="541"/>
      <c r="I55" s="541"/>
    </row>
    <row r="56" spans="1:9" ht="38.25" hidden="1" customHeight="1">
      <c r="A56" s="532" t="s">
        <v>150</v>
      </c>
      <c r="B56" s="533"/>
      <c r="C56" s="534"/>
      <c r="D56" s="13" t="s">
        <v>10</v>
      </c>
      <c r="E56" s="576"/>
      <c r="F56" s="577"/>
      <c r="G56" s="577"/>
      <c r="H56" s="577"/>
      <c r="I56" s="578"/>
    </row>
    <row r="57" spans="1:9" ht="47.55" hidden="1" customHeight="1">
      <c r="A57" s="532" t="s">
        <v>151</v>
      </c>
      <c r="B57" s="533"/>
      <c r="C57" s="534"/>
      <c r="D57" s="13" t="s">
        <v>10</v>
      </c>
      <c r="E57" s="576"/>
      <c r="F57" s="577"/>
      <c r="G57" s="577"/>
      <c r="H57" s="577"/>
      <c r="I57" s="578"/>
    </row>
    <row r="58" spans="1:9" ht="34.5" hidden="1" customHeight="1">
      <c r="A58" s="575" t="s">
        <v>152</v>
      </c>
      <c r="B58" s="533"/>
      <c r="C58" s="534"/>
      <c r="D58" s="13" t="s">
        <v>10</v>
      </c>
      <c r="E58" s="576"/>
      <c r="F58" s="577"/>
      <c r="G58" s="577"/>
      <c r="H58" s="577"/>
      <c r="I58" s="578"/>
    </row>
    <row r="59" spans="1:9" hidden="1">
      <c r="A59" s="580"/>
      <c r="B59" s="580"/>
      <c r="C59" s="580"/>
      <c r="D59" s="580"/>
      <c r="E59" s="580"/>
      <c r="F59" s="580"/>
      <c r="G59" s="580"/>
      <c r="H59" s="580"/>
      <c r="I59" s="580"/>
    </row>
    <row r="60" spans="1:9" ht="25.05" hidden="1" customHeight="1">
      <c r="A60" s="579" t="s">
        <v>154</v>
      </c>
      <c r="B60" s="544"/>
      <c r="C60" s="544"/>
      <c r="D60" s="544"/>
      <c r="E60" s="544"/>
      <c r="F60" s="544"/>
      <c r="G60" s="544"/>
      <c r="H60" s="544"/>
      <c r="I60" s="545"/>
    </row>
    <row r="61" spans="1:9" hidden="1">
      <c r="A61" s="546" t="s">
        <v>9</v>
      </c>
      <c r="B61" s="546"/>
      <c r="C61" s="546"/>
      <c r="D61" s="17" t="s">
        <v>148</v>
      </c>
      <c r="E61" s="546" t="s">
        <v>11</v>
      </c>
      <c r="F61" s="546"/>
      <c r="G61" s="546"/>
      <c r="H61" s="546"/>
      <c r="I61" s="546"/>
    </row>
    <row r="62" spans="1:9" hidden="1">
      <c r="A62" s="583" t="s">
        <v>155</v>
      </c>
      <c r="B62" s="583"/>
      <c r="C62" s="583"/>
      <c r="D62" s="13" t="s">
        <v>141</v>
      </c>
      <c r="E62" s="541"/>
      <c r="F62" s="541"/>
      <c r="G62" s="541"/>
      <c r="H62" s="541"/>
      <c r="I62" s="541"/>
    </row>
    <row r="63" spans="1:9" ht="22.05" hidden="1" customHeight="1">
      <c r="A63" s="583" t="s">
        <v>156</v>
      </c>
      <c r="B63" s="583"/>
      <c r="C63" s="583"/>
      <c r="D63" s="13" t="s">
        <v>141</v>
      </c>
      <c r="E63" s="541"/>
      <c r="F63" s="541"/>
      <c r="G63" s="541"/>
      <c r="H63" s="541"/>
      <c r="I63" s="541"/>
    </row>
    <row r="64" spans="1:9" ht="23.55" hidden="1" customHeight="1">
      <c r="A64" s="583" t="s">
        <v>157</v>
      </c>
      <c r="B64" s="583"/>
      <c r="C64" s="583"/>
      <c r="D64" s="13" t="s">
        <v>141</v>
      </c>
      <c r="E64" s="541"/>
      <c r="F64" s="541"/>
      <c r="G64" s="541"/>
      <c r="H64" s="541"/>
      <c r="I64" s="541"/>
    </row>
    <row r="65" spans="1:9" ht="19.5" hidden="1" customHeight="1">
      <c r="A65" s="583" t="s">
        <v>158</v>
      </c>
      <c r="B65" s="583"/>
      <c r="C65" s="583"/>
      <c r="D65" s="13" t="s">
        <v>141</v>
      </c>
      <c r="E65" s="541"/>
      <c r="F65" s="541"/>
      <c r="G65" s="541"/>
      <c r="H65" s="541"/>
      <c r="I65" s="541"/>
    </row>
    <row r="66" spans="1:9" ht="34.5" hidden="1" customHeight="1">
      <c r="A66" s="583" t="s">
        <v>159</v>
      </c>
      <c r="B66" s="583"/>
      <c r="C66" s="583"/>
      <c r="D66" s="13" t="s">
        <v>141</v>
      </c>
      <c r="E66" s="541"/>
      <c r="F66" s="541"/>
      <c r="G66" s="541"/>
      <c r="H66" s="541"/>
      <c r="I66" s="541"/>
    </row>
    <row r="67" spans="1:9" hidden="1">
      <c r="A67" s="563" t="s">
        <v>160</v>
      </c>
      <c r="B67" s="583"/>
      <c r="C67" s="583"/>
      <c r="D67" s="13" t="s">
        <v>141</v>
      </c>
      <c r="E67" s="541"/>
      <c r="F67" s="541"/>
      <c r="G67" s="541"/>
      <c r="H67" s="541"/>
      <c r="I67" s="541"/>
    </row>
    <row r="68" spans="1:9" ht="28.5" hidden="1" customHeight="1">
      <c r="A68" s="583" t="s">
        <v>232</v>
      </c>
      <c r="B68" s="583"/>
      <c r="C68" s="583"/>
      <c r="D68" s="13" t="s">
        <v>10</v>
      </c>
      <c r="E68" s="576"/>
      <c r="F68" s="577"/>
      <c r="G68" s="577"/>
      <c r="H68" s="577"/>
      <c r="I68" s="578"/>
    </row>
    <row r="69" spans="1:9" hidden="1">
      <c r="A69" s="585"/>
      <c r="B69" s="585"/>
      <c r="C69" s="585"/>
      <c r="D69" s="585"/>
      <c r="E69" s="585"/>
      <c r="F69" s="585"/>
      <c r="G69" s="585"/>
      <c r="H69" s="585"/>
      <c r="I69" s="585"/>
    </row>
    <row r="70" spans="1:9" ht="23.25" hidden="1" customHeight="1">
      <c r="A70" s="579" t="s">
        <v>299</v>
      </c>
      <c r="B70" s="544"/>
      <c r="C70" s="544"/>
      <c r="D70" s="544"/>
      <c r="E70" s="544"/>
      <c r="F70" s="544"/>
      <c r="G70" s="544"/>
      <c r="H70" s="544"/>
      <c r="I70" s="545"/>
    </row>
    <row r="71" spans="1:9" hidden="1">
      <c r="A71" s="546" t="s">
        <v>9</v>
      </c>
      <c r="B71" s="546"/>
      <c r="C71" s="546"/>
      <c r="D71" s="17" t="s">
        <v>148</v>
      </c>
      <c r="E71" s="546" t="s">
        <v>11</v>
      </c>
      <c r="F71" s="546"/>
      <c r="G71" s="546"/>
      <c r="H71" s="546"/>
      <c r="I71" s="546"/>
    </row>
    <row r="72" spans="1:9" ht="69" hidden="1" customHeight="1">
      <c r="A72" s="583" t="s">
        <v>161</v>
      </c>
      <c r="B72" s="583"/>
      <c r="C72" s="583"/>
      <c r="D72" s="13" t="s">
        <v>141</v>
      </c>
      <c r="E72" s="541"/>
      <c r="F72" s="541"/>
      <c r="G72" s="541"/>
      <c r="H72" s="541"/>
      <c r="I72" s="541"/>
    </row>
    <row r="73" spans="1:9" hidden="1">
      <c r="A73" s="584"/>
      <c r="B73" s="584"/>
      <c r="C73" s="584"/>
      <c r="D73" s="584"/>
      <c r="E73" s="584"/>
      <c r="F73" s="584"/>
      <c r="G73" s="584"/>
      <c r="H73" s="584"/>
      <c r="I73" s="584"/>
    </row>
    <row r="74" spans="1:9" ht="26.25" hidden="1" customHeight="1">
      <c r="A74" s="579" t="s">
        <v>300</v>
      </c>
      <c r="B74" s="544"/>
      <c r="C74" s="544"/>
      <c r="D74" s="544"/>
      <c r="E74" s="544"/>
      <c r="F74" s="544"/>
      <c r="G74" s="544"/>
      <c r="H74" s="544"/>
      <c r="I74" s="545"/>
    </row>
    <row r="75" spans="1:9" hidden="1">
      <c r="A75" s="546" t="s">
        <v>9</v>
      </c>
      <c r="B75" s="546"/>
      <c r="C75" s="546"/>
      <c r="D75" s="17" t="s">
        <v>148</v>
      </c>
      <c r="E75" s="546" t="s">
        <v>11</v>
      </c>
      <c r="F75" s="546"/>
      <c r="G75" s="546"/>
      <c r="H75" s="546"/>
      <c r="I75" s="546"/>
    </row>
    <row r="76" spans="1:9" ht="44.25" hidden="1" customHeight="1">
      <c r="A76" s="583" t="s">
        <v>162</v>
      </c>
      <c r="B76" s="583"/>
      <c r="C76" s="583"/>
      <c r="D76" s="13" t="s">
        <v>141</v>
      </c>
      <c r="E76" s="576"/>
      <c r="F76" s="577"/>
      <c r="G76" s="577"/>
      <c r="H76" s="577"/>
      <c r="I76" s="578"/>
    </row>
    <row r="77" spans="1:9" ht="29.25" hidden="1" customHeight="1">
      <c r="A77" s="583" t="s">
        <v>163</v>
      </c>
      <c r="B77" s="583"/>
      <c r="C77" s="583"/>
      <c r="D77" s="13" t="s">
        <v>141</v>
      </c>
      <c r="E77" s="576"/>
      <c r="F77" s="577"/>
      <c r="G77" s="577"/>
      <c r="H77" s="577"/>
      <c r="I77" s="578"/>
    </row>
    <row r="78" spans="1:9" hidden="1">
      <c r="A78" s="585"/>
      <c r="B78" s="585"/>
      <c r="C78" s="585"/>
      <c r="D78" s="585"/>
      <c r="E78" s="585"/>
      <c r="F78" s="585"/>
      <c r="G78" s="585"/>
      <c r="H78" s="585"/>
      <c r="I78" s="585"/>
    </row>
    <row r="79" spans="1:9" ht="26.25" hidden="1" customHeight="1">
      <c r="A79" s="579" t="s">
        <v>301</v>
      </c>
      <c r="B79" s="544"/>
      <c r="C79" s="544"/>
      <c r="D79" s="544"/>
      <c r="E79" s="544"/>
      <c r="F79" s="544"/>
      <c r="G79" s="544"/>
      <c r="H79" s="544"/>
      <c r="I79" s="545"/>
    </row>
    <row r="80" spans="1:9" hidden="1">
      <c r="A80" s="546" t="s">
        <v>9</v>
      </c>
      <c r="B80" s="546"/>
      <c r="C80" s="546"/>
      <c r="D80" s="17" t="s">
        <v>148</v>
      </c>
      <c r="E80" s="546" t="s">
        <v>11</v>
      </c>
      <c r="F80" s="546"/>
      <c r="G80" s="546"/>
      <c r="H80" s="546"/>
      <c r="I80" s="546"/>
    </row>
    <row r="81" spans="1:9" ht="45.75" hidden="1" customHeight="1">
      <c r="A81" s="583" t="s">
        <v>164</v>
      </c>
      <c r="B81" s="583"/>
      <c r="C81" s="583"/>
      <c r="D81" s="13" t="s">
        <v>141</v>
      </c>
      <c r="E81" s="541"/>
      <c r="F81" s="541"/>
      <c r="G81" s="541"/>
      <c r="H81" s="541"/>
      <c r="I81" s="541"/>
    </row>
    <row r="82" spans="1:9" hidden="1">
      <c r="A82" s="583" t="s">
        <v>165</v>
      </c>
      <c r="B82" s="583"/>
      <c r="C82" s="583"/>
      <c r="D82" s="13" t="s">
        <v>141</v>
      </c>
      <c r="E82" s="541"/>
      <c r="F82" s="541"/>
      <c r="G82" s="541"/>
      <c r="H82" s="541"/>
      <c r="I82" s="541"/>
    </row>
    <row r="83" spans="1:9" ht="19.05" hidden="1" customHeight="1">
      <c r="A83" s="583" t="s">
        <v>166</v>
      </c>
      <c r="B83" s="583"/>
      <c r="C83" s="583"/>
      <c r="D83" s="13" t="s">
        <v>141</v>
      </c>
      <c r="E83" s="541"/>
      <c r="F83" s="541"/>
      <c r="G83" s="541"/>
      <c r="H83" s="541"/>
      <c r="I83" s="541"/>
    </row>
    <row r="84" spans="1:9" ht="27" hidden="1" customHeight="1">
      <c r="A84" s="583" t="s">
        <v>167</v>
      </c>
      <c r="B84" s="583"/>
      <c r="C84" s="583"/>
      <c r="D84" s="13" t="s">
        <v>141</v>
      </c>
      <c r="E84" s="541"/>
      <c r="F84" s="541"/>
      <c r="G84" s="541"/>
      <c r="H84" s="541"/>
      <c r="I84" s="541"/>
    </row>
    <row r="85" spans="1:9" hidden="1">
      <c r="A85" s="584"/>
      <c r="B85" s="584"/>
      <c r="C85" s="584"/>
      <c r="D85" s="584"/>
      <c r="E85" s="584"/>
      <c r="F85" s="584"/>
      <c r="G85" s="584"/>
      <c r="H85" s="584"/>
      <c r="I85" s="584"/>
    </row>
    <row r="86" spans="1:9" ht="30" hidden="1" customHeight="1">
      <c r="A86" s="579" t="s">
        <v>302</v>
      </c>
      <c r="B86" s="544"/>
      <c r="C86" s="544"/>
      <c r="D86" s="544"/>
      <c r="E86" s="544"/>
      <c r="F86" s="544"/>
      <c r="G86" s="544"/>
      <c r="H86" s="544"/>
      <c r="I86" s="545"/>
    </row>
    <row r="87" spans="1:9" hidden="1">
      <c r="A87" s="546" t="s">
        <v>9</v>
      </c>
      <c r="B87" s="546"/>
      <c r="C87" s="546"/>
      <c r="D87" s="17" t="s">
        <v>148</v>
      </c>
      <c r="E87" s="546" t="s">
        <v>11</v>
      </c>
      <c r="F87" s="546"/>
      <c r="G87" s="546"/>
      <c r="H87" s="546"/>
      <c r="I87" s="546"/>
    </row>
    <row r="88" spans="1:9" ht="20.25" hidden="1" customHeight="1">
      <c r="A88" s="583" t="s">
        <v>170</v>
      </c>
      <c r="B88" s="583"/>
      <c r="C88" s="583"/>
      <c r="D88" s="13" t="s">
        <v>141</v>
      </c>
      <c r="E88" s="541"/>
      <c r="F88" s="541"/>
      <c r="G88" s="541"/>
      <c r="H88" s="541"/>
      <c r="I88" s="541"/>
    </row>
    <row r="89" spans="1:9" ht="26.55" hidden="1" customHeight="1">
      <c r="A89" s="583" t="s">
        <v>171</v>
      </c>
      <c r="B89" s="583"/>
      <c r="C89" s="583"/>
      <c r="D89" s="13" t="s">
        <v>141</v>
      </c>
      <c r="E89" s="541"/>
      <c r="F89" s="541"/>
      <c r="G89" s="541"/>
      <c r="H89" s="541"/>
      <c r="I89" s="541"/>
    </row>
    <row r="90" spans="1:9" ht="21.75" hidden="1" customHeight="1">
      <c r="A90" s="583" t="s">
        <v>172</v>
      </c>
      <c r="B90" s="583"/>
      <c r="C90" s="583"/>
      <c r="D90" s="13" t="s">
        <v>141</v>
      </c>
      <c r="E90" s="541"/>
      <c r="F90" s="541"/>
      <c r="G90" s="541"/>
      <c r="H90" s="541"/>
      <c r="I90" s="541"/>
    </row>
    <row r="91" spans="1:9" hidden="1">
      <c r="A91" s="584"/>
      <c r="B91" s="584"/>
      <c r="C91" s="584"/>
      <c r="D91" s="584"/>
      <c r="E91" s="584"/>
      <c r="F91" s="584"/>
      <c r="G91" s="584"/>
      <c r="H91" s="584"/>
      <c r="I91" s="584"/>
    </row>
    <row r="92" spans="1:9" ht="26.55" hidden="1" customHeight="1">
      <c r="A92" s="579" t="s">
        <v>303</v>
      </c>
      <c r="B92" s="544"/>
      <c r="C92" s="544"/>
      <c r="D92" s="544"/>
      <c r="E92" s="544"/>
      <c r="F92" s="544"/>
      <c r="G92" s="544"/>
      <c r="H92" s="544"/>
      <c r="I92" s="545"/>
    </row>
    <row r="93" spans="1:9" hidden="1">
      <c r="A93" s="546" t="s">
        <v>9</v>
      </c>
      <c r="B93" s="546"/>
      <c r="C93" s="546"/>
      <c r="D93" s="17" t="s">
        <v>148</v>
      </c>
      <c r="E93" s="546" t="s">
        <v>11</v>
      </c>
      <c r="F93" s="546"/>
      <c r="G93" s="546"/>
      <c r="H93" s="546"/>
      <c r="I93" s="546"/>
    </row>
    <row r="94" spans="1:9" hidden="1">
      <c r="A94" s="583" t="s">
        <v>173</v>
      </c>
      <c r="B94" s="583"/>
      <c r="C94" s="583"/>
      <c r="D94" s="13" t="s">
        <v>141</v>
      </c>
      <c r="E94" s="541"/>
      <c r="F94" s="541"/>
      <c r="G94" s="541"/>
      <c r="H94" s="541"/>
      <c r="I94" s="541"/>
    </row>
    <row r="95" spans="1:9" ht="27.75" hidden="1" customHeight="1">
      <c r="A95" s="583" t="s">
        <v>174</v>
      </c>
      <c r="B95" s="583"/>
      <c r="C95" s="583"/>
      <c r="D95" s="13" t="s">
        <v>141</v>
      </c>
      <c r="E95" s="541"/>
      <c r="F95" s="541"/>
      <c r="G95" s="541"/>
      <c r="H95" s="541"/>
      <c r="I95" s="541"/>
    </row>
    <row r="96" spans="1:9" ht="29.25" hidden="1" customHeight="1">
      <c r="A96" s="583" t="s">
        <v>175</v>
      </c>
      <c r="B96" s="583"/>
      <c r="C96" s="583"/>
      <c r="D96" s="13" t="s">
        <v>141</v>
      </c>
      <c r="E96" s="541"/>
      <c r="F96" s="541"/>
      <c r="G96" s="541"/>
      <c r="H96" s="541"/>
      <c r="I96" s="541"/>
    </row>
    <row r="97" spans="1:9" hidden="1">
      <c r="A97" s="584"/>
      <c r="B97" s="584"/>
      <c r="C97" s="584"/>
      <c r="D97" s="584"/>
      <c r="E97" s="584"/>
      <c r="F97" s="584"/>
      <c r="G97" s="584"/>
      <c r="H97" s="584"/>
      <c r="I97" s="584"/>
    </row>
    <row r="98" spans="1:9" ht="21" hidden="1" customHeight="1">
      <c r="A98" s="579" t="s">
        <v>304</v>
      </c>
      <c r="B98" s="544"/>
      <c r="C98" s="544"/>
      <c r="D98" s="544"/>
      <c r="E98" s="544"/>
      <c r="F98" s="544"/>
      <c r="G98" s="544"/>
      <c r="H98" s="544"/>
      <c r="I98" s="545"/>
    </row>
    <row r="99" spans="1:9" hidden="1">
      <c r="A99" s="546" t="s">
        <v>9</v>
      </c>
      <c r="B99" s="546"/>
      <c r="C99" s="546"/>
      <c r="D99" s="25" t="s">
        <v>148</v>
      </c>
      <c r="E99" s="546" t="s">
        <v>11</v>
      </c>
      <c r="F99" s="546"/>
      <c r="G99" s="546"/>
      <c r="H99" s="546"/>
      <c r="I99" s="546"/>
    </row>
    <row r="100" spans="1:9" ht="76.5" hidden="1" customHeight="1">
      <c r="A100" s="563" t="s">
        <v>233</v>
      </c>
      <c r="B100" s="583"/>
      <c r="C100" s="583"/>
      <c r="D100" s="13" t="s">
        <v>141</v>
      </c>
      <c r="E100" s="541"/>
      <c r="F100" s="541"/>
      <c r="G100" s="541"/>
      <c r="H100" s="541"/>
      <c r="I100" s="541"/>
    </row>
    <row r="101" spans="1:9" ht="46.5" hidden="1" customHeight="1">
      <c r="A101" s="563" t="s">
        <v>234</v>
      </c>
      <c r="B101" s="583"/>
      <c r="C101" s="583"/>
      <c r="D101" s="13" t="s">
        <v>141</v>
      </c>
      <c r="E101" s="541"/>
      <c r="F101" s="541"/>
      <c r="G101" s="541"/>
      <c r="H101" s="541"/>
      <c r="I101" s="541"/>
    </row>
    <row r="102" spans="1:9" ht="10.050000000000001" hidden="1" customHeight="1">
      <c r="A102" s="27"/>
      <c r="B102" s="26"/>
      <c r="C102" s="26"/>
      <c r="D102" s="14"/>
      <c r="E102" s="18"/>
      <c r="F102" s="18"/>
      <c r="G102" s="18"/>
      <c r="H102" s="18"/>
      <c r="I102" s="18"/>
    </row>
    <row r="103" spans="1:9" ht="40.049999999999997" hidden="1" customHeight="1">
      <c r="A103" s="579" t="s">
        <v>305</v>
      </c>
      <c r="B103" s="544"/>
      <c r="C103" s="544"/>
      <c r="D103" s="544"/>
      <c r="E103" s="544"/>
      <c r="F103" s="544"/>
      <c r="G103" s="544"/>
      <c r="H103" s="544"/>
      <c r="I103" s="545"/>
    </row>
    <row r="104" spans="1:9" ht="10.050000000000001" hidden="1" customHeight="1">
      <c r="A104" s="546" t="s">
        <v>9</v>
      </c>
      <c r="B104" s="546"/>
      <c r="C104" s="546"/>
      <c r="D104" s="25" t="s">
        <v>148</v>
      </c>
      <c r="E104" s="546" t="s">
        <v>11</v>
      </c>
      <c r="F104" s="546"/>
      <c r="G104" s="546"/>
      <c r="H104" s="546"/>
      <c r="I104" s="546"/>
    </row>
    <row r="105" spans="1:9" ht="33" hidden="1" customHeight="1">
      <c r="A105" s="563" t="s">
        <v>235</v>
      </c>
      <c r="B105" s="583"/>
      <c r="C105" s="583"/>
      <c r="D105" s="13" t="s">
        <v>141</v>
      </c>
      <c r="E105" s="541"/>
      <c r="F105" s="541"/>
      <c r="G105" s="541"/>
      <c r="H105" s="541"/>
      <c r="I105" s="541"/>
    </row>
    <row r="106" spans="1:9" ht="33" hidden="1" customHeight="1">
      <c r="A106" s="563" t="s">
        <v>236</v>
      </c>
      <c r="B106" s="583"/>
      <c r="C106" s="583"/>
      <c r="D106" s="13" t="s">
        <v>141</v>
      </c>
      <c r="E106" s="541"/>
      <c r="F106" s="541"/>
      <c r="G106" s="541"/>
      <c r="H106" s="541"/>
      <c r="I106" s="541"/>
    </row>
    <row r="107" spans="1:9" ht="10.050000000000001" hidden="1" customHeight="1">
      <c r="A107" s="587"/>
      <c r="B107" s="587"/>
      <c r="C107" s="587"/>
      <c r="D107" s="587"/>
      <c r="E107" s="587"/>
      <c r="F107" s="587"/>
      <c r="G107" s="587"/>
      <c r="H107" s="587"/>
      <c r="I107" s="587"/>
    </row>
    <row r="108" spans="1:9" ht="21" hidden="1" customHeight="1">
      <c r="A108" s="579" t="s">
        <v>306</v>
      </c>
      <c r="B108" s="544"/>
      <c r="C108" s="544"/>
      <c r="D108" s="544"/>
      <c r="E108" s="544"/>
      <c r="F108" s="544"/>
      <c r="G108" s="544"/>
      <c r="H108" s="544"/>
      <c r="I108" s="545"/>
    </row>
    <row r="109" spans="1:9" hidden="1">
      <c r="A109" s="546" t="s">
        <v>9</v>
      </c>
      <c r="B109" s="546"/>
      <c r="C109" s="546"/>
      <c r="D109" s="25" t="s">
        <v>148</v>
      </c>
      <c r="E109" s="546" t="s">
        <v>11</v>
      </c>
      <c r="F109" s="546"/>
      <c r="G109" s="546"/>
      <c r="H109" s="546"/>
      <c r="I109" s="546"/>
    </row>
    <row r="110" spans="1:9" ht="28.5" hidden="1" customHeight="1">
      <c r="A110" s="563" t="s">
        <v>237</v>
      </c>
      <c r="B110" s="563"/>
      <c r="C110" s="563"/>
      <c r="D110" s="13" t="s">
        <v>141</v>
      </c>
      <c r="E110" s="541"/>
      <c r="F110" s="541"/>
      <c r="G110" s="541"/>
      <c r="H110" s="541"/>
      <c r="I110" s="541"/>
    </row>
    <row r="111" spans="1:9" hidden="1">
      <c r="A111" s="586"/>
      <c r="B111" s="586"/>
      <c r="C111" s="586"/>
      <c r="D111" s="586"/>
      <c r="E111" s="586"/>
      <c r="F111" s="586"/>
      <c r="G111" s="586"/>
      <c r="H111" s="19"/>
      <c r="I111" s="19"/>
    </row>
    <row r="112" spans="1:9" ht="25.05" hidden="1" customHeight="1">
      <c r="A112" s="579" t="s">
        <v>307</v>
      </c>
      <c r="B112" s="544"/>
      <c r="C112" s="544"/>
      <c r="D112" s="544"/>
      <c r="E112" s="544"/>
      <c r="F112" s="544"/>
      <c r="G112" s="544"/>
      <c r="H112" s="544"/>
      <c r="I112" s="545"/>
    </row>
    <row r="113" spans="1:9" hidden="1">
      <c r="A113" s="546" t="s">
        <v>9</v>
      </c>
      <c r="B113" s="546"/>
      <c r="C113" s="546"/>
      <c r="D113" s="25" t="s">
        <v>148</v>
      </c>
      <c r="E113" s="546" t="s">
        <v>11</v>
      </c>
      <c r="F113" s="546"/>
      <c r="G113" s="546"/>
      <c r="H113" s="546"/>
      <c r="I113" s="546"/>
    </row>
    <row r="114" spans="1:9" ht="22.05" hidden="1" customHeight="1">
      <c r="A114" s="563" t="s">
        <v>13</v>
      </c>
      <c r="B114" s="563"/>
      <c r="C114" s="563"/>
      <c r="D114" s="13" t="s">
        <v>141</v>
      </c>
      <c r="E114" s="541"/>
      <c r="F114" s="541"/>
      <c r="G114" s="541"/>
      <c r="H114" s="541"/>
      <c r="I114" s="541"/>
    </row>
    <row r="115" spans="1:9" hidden="1">
      <c r="A115" s="586"/>
      <c r="B115" s="586"/>
      <c r="C115" s="586"/>
      <c r="D115" s="586"/>
      <c r="E115" s="586"/>
      <c r="F115" s="586"/>
      <c r="G115" s="586"/>
      <c r="H115" s="19"/>
      <c r="I115" s="19"/>
    </row>
    <row r="116" spans="1:9" ht="22.05" hidden="1" customHeight="1">
      <c r="A116" s="579" t="s">
        <v>308</v>
      </c>
      <c r="B116" s="544"/>
      <c r="C116" s="544"/>
      <c r="D116" s="544"/>
      <c r="E116" s="544"/>
      <c r="F116" s="544"/>
      <c r="G116" s="544"/>
      <c r="H116" s="544"/>
      <c r="I116" s="545"/>
    </row>
    <row r="117" spans="1:9" hidden="1">
      <c r="A117" s="546" t="s">
        <v>9</v>
      </c>
      <c r="B117" s="546"/>
      <c r="C117" s="546"/>
      <c r="D117" s="25" t="s">
        <v>148</v>
      </c>
      <c r="E117" s="546" t="s">
        <v>11</v>
      </c>
      <c r="F117" s="546"/>
      <c r="G117" s="546"/>
      <c r="H117" s="546"/>
      <c r="I117" s="546"/>
    </row>
    <row r="118" spans="1:9" ht="26.25" hidden="1" customHeight="1">
      <c r="A118" s="563" t="s">
        <v>14</v>
      </c>
      <c r="B118" s="563"/>
      <c r="C118" s="563"/>
      <c r="D118" s="13" t="s">
        <v>141</v>
      </c>
      <c r="E118" s="541"/>
      <c r="F118" s="541"/>
      <c r="G118" s="541"/>
      <c r="H118" s="541"/>
      <c r="I118" s="541"/>
    </row>
    <row r="119" spans="1:9" ht="13.05" hidden="1" customHeight="1">
      <c r="A119" s="588"/>
      <c r="B119" s="588"/>
      <c r="C119" s="588"/>
      <c r="D119" s="588"/>
      <c r="E119" s="588"/>
      <c r="F119" s="588"/>
      <c r="G119" s="588"/>
      <c r="H119" s="588"/>
      <c r="I119" s="588"/>
    </row>
    <row r="120" spans="1:9" ht="33" hidden="1" customHeight="1">
      <c r="A120" s="589" t="s">
        <v>15</v>
      </c>
      <c r="B120" s="544"/>
      <c r="C120" s="544"/>
      <c r="D120" s="544"/>
      <c r="E120" s="544"/>
      <c r="F120" s="544"/>
      <c r="G120" s="544"/>
      <c r="H120" s="544"/>
      <c r="I120" s="545"/>
    </row>
    <row r="121" spans="1:9" hidden="1">
      <c r="A121" s="546" t="s">
        <v>9</v>
      </c>
      <c r="B121" s="546"/>
      <c r="C121" s="546"/>
      <c r="D121" s="25" t="s">
        <v>148</v>
      </c>
      <c r="E121" s="546" t="s">
        <v>11</v>
      </c>
      <c r="F121" s="546"/>
      <c r="G121" s="546"/>
      <c r="H121" s="546"/>
      <c r="I121" s="546"/>
    </row>
    <row r="122" spans="1:9" ht="26.25" hidden="1" customHeight="1">
      <c r="A122" s="583" t="s">
        <v>168</v>
      </c>
      <c r="B122" s="583"/>
      <c r="C122" s="583"/>
      <c r="D122" s="28" t="s">
        <v>141</v>
      </c>
      <c r="E122" s="541"/>
      <c r="F122" s="541"/>
      <c r="G122" s="541"/>
      <c r="H122" s="541"/>
      <c r="I122" s="541"/>
    </row>
    <row r="123" spans="1:9" ht="64.5" hidden="1" customHeight="1">
      <c r="A123" s="583" t="s">
        <v>169</v>
      </c>
      <c r="B123" s="583"/>
      <c r="C123" s="583"/>
      <c r="D123" s="28" t="s">
        <v>141</v>
      </c>
      <c r="E123" s="541"/>
      <c r="F123" s="541"/>
      <c r="G123" s="541"/>
      <c r="H123" s="541"/>
      <c r="I123" s="541"/>
    </row>
    <row r="124" spans="1:9" ht="13.5" hidden="1" customHeight="1">
      <c r="A124" s="590"/>
      <c r="B124" s="590"/>
      <c r="C124" s="590"/>
      <c r="D124" s="590"/>
      <c r="E124" s="590"/>
      <c r="F124" s="590"/>
      <c r="G124" s="590"/>
      <c r="H124" s="590"/>
      <c r="I124" s="590"/>
    </row>
    <row r="125" spans="1:9" ht="22.05" hidden="1" customHeight="1">
      <c r="A125" s="591" t="s">
        <v>310</v>
      </c>
      <c r="B125" s="548"/>
      <c r="C125" s="548"/>
      <c r="D125" s="548"/>
      <c r="E125" s="548"/>
      <c r="F125" s="548"/>
      <c r="G125" s="548"/>
      <c r="H125" s="548"/>
      <c r="I125" s="549"/>
    </row>
    <row r="126" spans="1:9" ht="8.5500000000000007" hidden="1" customHeight="1">
      <c r="A126" s="592"/>
      <c r="B126" s="592"/>
      <c r="C126" s="592"/>
      <c r="D126" s="592"/>
      <c r="E126" s="592"/>
      <c r="F126" s="592"/>
      <c r="G126" s="592"/>
      <c r="H126" s="592"/>
      <c r="I126" s="592"/>
    </row>
    <row r="127" spans="1:9" ht="13.05" hidden="1" customHeight="1">
      <c r="A127" s="540" t="s">
        <v>309</v>
      </c>
      <c r="B127" s="540"/>
      <c r="C127" s="540"/>
      <c r="D127" s="540"/>
      <c r="E127" s="540"/>
      <c r="F127" s="540"/>
      <c r="G127" s="540"/>
      <c r="H127" s="540"/>
      <c r="I127" s="540"/>
    </row>
    <row r="128" spans="1:9" ht="7.5" hidden="1" customHeight="1">
      <c r="A128" s="593"/>
      <c r="B128" s="593"/>
      <c r="C128" s="593"/>
      <c r="D128" s="593"/>
      <c r="E128" s="593"/>
      <c r="F128" s="593"/>
      <c r="G128" s="593"/>
      <c r="H128" s="593"/>
      <c r="I128" s="593"/>
    </row>
    <row r="129" spans="1:9" ht="19.05" hidden="1" customHeight="1">
      <c r="A129" s="579" t="s">
        <v>16</v>
      </c>
      <c r="B129" s="544"/>
      <c r="C129" s="544"/>
      <c r="D129" s="544"/>
      <c r="E129" s="544"/>
      <c r="F129" s="544"/>
      <c r="G129" s="544"/>
      <c r="H129" s="544"/>
      <c r="I129" s="545"/>
    </row>
    <row r="130" spans="1:9" hidden="1">
      <c r="A130" s="546" t="s">
        <v>9</v>
      </c>
      <c r="B130" s="546"/>
      <c r="C130" s="546"/>
      <c r="D130" s="25" t="s">
        <v>148</v>
      </c>
      <c r="E130" s="546" t="s">
        <v>11</v>
      </c>
      <c r="F130" s="546"/>
      <c r="G130" s="546"/>
      <c r="H130" s="546"/>
      <c r="I130" s="546"/>
    </row>
    <row r="131" spans="1:9" ht="26.25" hidden="1" customHeight="1">
      <c r="A131" s="563" t="s">
        <v>238</v>
      </c>
      <c r="B131" s="583"/>
      <c r="C131" s="583"/>
      <c r="D131" s="13" t="s">
        <v>141</v>
      </c>
      <c r="E131" s="576"/>
      <c r="F131" s="577"/>
      <c r="G131" s="577"/>
      <c r="H131" s="577"/>
      <c r="I131" s="578"/>
    </row>
    <row r="132" spans="1:9" ht="13.05" hidden="1" customHeight="1">
      <c r="A132" s="583" t="s">
        <v>176</v>
      </c>
      <c r="B132" s="583"/>
      <c r="C132" s="583"/>
      <c r="D132" s="13" t="s">
        <v>141</v>
      </c>
      <c r="E132" s="576"/>
      <c r="F132" s="577"/>
      <c r="G132" s="577"/>
      <c r="H132" s="577"/>
      <c r="I132" s="578"/>
    </row>
    <row r="133" spans="1:9" ht="13.05" hidden="1" customHeight="1">
      <c r="A133" s="583" t="s">
        <v>177</v>
      </c>
      <c r="B133" s="583"/>
      <c r="C133" s="583"/>
      <c r="D133" s="13" t="s">
        <v>141</v>
      </c>
      <c r="E133" s="576"/>
      <c r="F133" s="577"/>
      <c r="G133" s="577"/>
      <c r="H133" s="577"/>
      <c r="I133" s="578"/>
    </row>
    <row r="134" spans="1:9" ht="13.05" hidden="1" customHeight="1">
      <c r="A134" s="583" t="s">
        <v>178</v>
      </c>
      <c r="B134" s="583"/>
      <c r="C134" s="583"/>
      <c r="D134" s="13" t="s">
        <v>141</v>
      </c>
      <c r="E134" s="576"/>
      <c r="F134" s="577"/>
      <c r="G134" s="577"/>
      <c r="H134" s="577"/>
      <c r="I134" s="578"/>
    </row>
    <row r="135" spans="1:9" ht="13.05" hidden="1" customHeight="1">
      <c r="A135" s="583" t="s">
        <v>179</v>
      </c>
      <c r="B135" s="583"/>
      <c r="C135" s="583"/>
      <c r="D135" s="13" t="s">
        <v>141</v>
      </c>
      <c r="E135" s="576"/>
      <c r="F135" s="577"/>
      <c r="G135" s="577"/>
      <c r="H135" s="577"/>
      <c r="I135" s="578"/>
    </row>
    <row r="136" spans="1:9" ht="13.05" hidden="1" customHeight="1">
      <c r="A136" s="583" t="s">
        <v>180</v>
      </c>
      <c r="B136" s="583"/>
      <c r="C136" s="583"/>
      <c r="D136" s="13" t="s">
        <v>141</v>
      </c>
      <c r="E136" s="576"/>
      <c r="F136" s="577"/>
      <c r="G136" s="577"/>
      <c r="H136" s="577"/>
      <c r="I136" s="578"/>
    </row>
    <row r="137" spans="1:9" ht="23.55" hidden="1" customHeight="1">
      <c r="A137" s="583" t="s">
        <v>181</v>
      </c>
      <c r="B137" s="583"/>
      <c r="C137" s="583"/>
      <c r="D137" s="13" t="s">
        <v>141</v>
      </c>
      <c r="E137" s="576"/>
      <c r="F137" s="577"/>
      <c r="G137" s="577"/>
      <c r="H137" s="577"/>
      <c r="I137" s="578"/>
    </row>
    <row r="138" spans="1:9" ht="13.05" hidden="1" customHeight="1">
      <c r="A138" s="583" t="s">
        <v>182</v>
      </c>
      <c r="B138" s="583"/>
      <c r="C138" s="583"/>
      <c r="D138" s="13" t="s">
        <v>141</v>
      </c>
      <c r="E138" s="541"/>
      <c r="F138" s="541"/>
      <c r="G138" s="541"/>
      <c r="H138" s="541"/>
      <c r="I138" s="541"/>
    </row>
    <row r="139" spans="1:9" ht="25.05" hidden="1" customHeight="1">
      <c r="A139" s="532" t="s">
        <v>183</v>
      </c>
      <c r="B139" s="533"/>
      <c r="C139" s="534"/>
      <c r="D139" s="13" t="s">
        <v>141</v>
      </c>
      <c r="E139" s="541"/>
      <c r="F139" s="541"/>
      <c r="G139" s="541"/>
      <c r="H139" s="541"/>
      <c r="I139" s="541"/>
    </row>
    <row r="140" spans="1:9" ht="13.05" hidden="1" customHeight="1">
      <c r="A140" s="532" t="s">
        <v>184</v>
      </c>
      <c r="B140" s="533"/>
      <c r="C140" s="534"/>
      <c r="D140" s="13" t="s">
        <v>141</v>
      </c>
      <c r="E140" s="576"/>
      <c r="F140" s="577"/>
      <c r="G140" s="577"/>
      <c r="H140" s="577"/>
      <c r="I140" s="578"/>
    </row>
    <row r="141" spans="1:9" hidden="1">
      <c r="A141" s="594"/>
      <c r="B141" s="594"/>
      <c r="C141" s="594"/>
      <c r="D141" s="594"/>
      <c r="E141" s="594"/>
      <c r="F141" s="594"/>
      <c r="G141" s="594"/>
      <c r="H141" s="594"/>
      <c r="I141" s="594"/>
    </row>
    <row r="142" spans="1:9" ht="31.5" hidden="1" customHeight="1">
      <c r="A142" s="579" t="s">
        <v>240</v>
      </c>
      <c r="B142" s="544"/>
      <c r="C142" s="544"/>
      <c r="D142" s="544"/>
      <c r="E142" s="544"/>
      <c r="F142" s="544"/>
      <c r="G142" s="544"/>
      <c r="H142" s="544"/>
      <c r="I142" s="545"/>
    </row>
    <row r="143" spans="1:9" hidden="1">
      <c r="A143" s="546" t="s">
        <v>9</v>
      </c>
      <c r="B143" s="546"/>
      <c r="C143" s="546"/>
      <c r="D143" s="25" t="s">
        <v>148</v>
      </c>
      <c r="E143" s="546" t="s">
        <v>11</v>
      </c>
      <c r="F143" s="546"/>
      <c r="G143" s="546"/>
      <c r="H143" s="546"/>
      <c r="I143" s="546"/>
    </row>
    <row r="144" spans="1:9" ht="35.549999999999997" hidden="1" customHeight="1">
      <c r="A144" s="583" t="s">
        <v>185</v>
      </c>
      <c r="B144" s="583"/>
      <c r="C144" s="583"/>
      <c r="D144" s="13" t="s">
        <v>141</v>
      </c>
      <c r="E144" s="541"/>
      <c r="F144" s="541"/>
      <c r="G144" s="541"/>
      <c r="H144" s="541"/>
      <c r="I144" s="541"/>
    </row>
    <row r="145" spans="1:9" ht="13.05" hidden="1" customHeight="1">
      <c r="A145" s="583" t="s">
        <v>186</v>
      </c>
      <c r="B145" s="583"/>
      <c r="C145" s="583"/>
      <c r="D145" s="13" t="s">
        <v>141</v>
      </c>
      <c r="E145" s="541"/>
      <c r="F145" s="541"/>
      <c r="G145" s="541"/>
      <c r="H145" s="541"/>
      <c r="I145" s="541"/>
    </row>
    <row r="146" spans="1:9" ht="13.05" hidden="1" customHeight="1">
      <c r="A146" s="583" t="s">
        <v>187</v>
      </c>
      <c r="B146" s="583"/>
      <c r="C146" s="583"/>
      <c r="D146" s="13" t="s">
        <v>141</v>
      </c>
      <c r="E146" s="541"/>
      <c r="F146" s="541"/>
      <c r="G146" s="541"/>
      <c r="H146" s="541"/>
      <c r="I146" s="541"/>
    </row>
    <row r="147" spans="1:9" ht="13.05" hidden="1" customHeight="1">
      <c r="A147" s="583" t="s">
        <v>188</v>
      </c>
      <c r="B147" s="583"/>
      <c r="C147" s="583"/>
      <c r="D147" s="13" t="s">
        <v>141</v>
      </c>
      <c r="E147" s="541"/>
      <c r="F147" s="541"/>
      <c r="G147" s="541"/>
      <c r="H147" s="541"/>
      <c r="I147" s="541"/>
    </row>
    <row r="148" spans="1:9" ht="13.05" hidden="1" customHeight="1">
      <c r="A148" s="583" t="s">
        <v>189</v>
      </c>
      <c r="B148" s="583"/>
      <c r="C148" s="583"/>
      <c r="D148" s="13" t="s">
        <v>141</v>
      </c>
      <c r="E148" s="541"/>
      <c r="F148" s="541"/>
      <c r="G148" s="541"/>
      <c r="H148" s="541"/>
      <c r="I148" s="541"/>
    </row>
    <row r="149" spans="1:9" ht="22.5" hidden="1" customHeight="1">
      <c r="A149" s="583" t="s">
        <v>190</v>
      </c>
      <c r="B149" s="583"/>
      <c r="C149" s="583"/>
      <c r="D149" s="13" t="s">
        <v>141</v>
      </c>
      <c r="E149" s="541"/>
      <c r="F149" s="541"/>
      <c r="G149" s="541"/>
      <c r="H149" s="541"/>
      <c r="I149" s="541"/>
    </row>
    <row r="150" spans="1:9" ht="22.5" hidden="1" customHeight="1">
      <c r="A150" s="583" t="s">
        <v>191</v>
      </c>
      <c r="B150" s="583"/>
      <c r="C150" s="583"/>
      <c r="D150" s="13" t="s">
        <v>141</v>
      </c>
      <c r="E150" s="541"/>
      <c r="F150" s="541"/>
      <c r="G150" s="541"/>
      <c r="H150" s="541"/>
      <c r="I150" s="541"/>
    </row>
    <row r="151" spans="1:9" ht="22.5" hidden="1" customHeight="1">
      <c r="A151" s="583" t="s">
        <v>192</v>
      </c>
      <c r="B151" s="583"/>
      <c r="C151" s="583"/>
      <c r="D151" s="13" t="s">
        <v>141</v>
      </c>
      <c r="E151" s="541"/>
      <c r="F151" s="541"/>
      <c r="G151" s="541"/>
      <c r="H151" s="541"/>
      <c r="I151" s="541"/>
    </row>
    <row r="152" spans="1:9" ht="22.5" hidden="1" customHeight="1">
      <c r="A152" s="583" t="s">
        <v>227</v>
      </c>
      <c r="B152" s="583"/>
      <c r="C152" s="583"/>
      <c r="D152" s="13" t="s">
        <v>141</v>
      </c>
      <c r="E152" s="541"/>
      <c r="F152" s="541"/>
      <c r="G152" s="541"/>
      <c r="H152" s="541"/>
      <c r="I152" s="541"/>
    </row>
    <row r="153" spans="1:9" ht="22.5" hidden="1" customHeight="1">
      <c r="A153" s="583" t="s">
        <v>193</v>
      </c>
      <c r="B153" s="583"/>
      <c r="C153" s="583"/>
      <c r="D153" s="13" t="s">
        <v>141</v>
      </c>
      <c r="E153" s="541"/>
      <c r="F153" s="541"/>
      <c r="G153" s="541"/>
      <c r="H153" s="541"/>
      <c r="I153" s="541"/>
    </row>
    <row r="154" spans="1:9" ht="22.5" hidden="1" customHeight="1">
      <c r="A154" s="583" t="s">
        <v>194</v>
      </c>
      <c r="B154" s="583"/>
      <c r="C154" s="583"/>
      <c r="D154" s="13" t="s">
        <v>141</v>
      </c>
      <c r="E154" s="541"/>
      <c r="F154" s="541"/>
      <c r="G154" s="541"/>
      <c r="H154" s="541"/>
      <c r="I154" s="541"/>
    </row>
    <row r="155" spans="1:9" ht="22.5" hidden="1" customHeight="1">
      <c r="A155" s="583" t="s">
        <v>195</v>
      </c>
      <c r="B155" s="583"/>
      <c r="C155" s="583"/>
      <c r="D155" s="13" t="s">
        <v>141</v>
      </c>
      <c r="E155" s="541"/>
      <c r="F155" s="541"/>
      <c r="G155" s="541"/>
      <c r="H155" s="541"/>
      <c r="I155" s="541"/>
    </row>
    <row r="156" spans="1:9" ht="22.5" hidden="1" customHeight="1">
      <c r="A156" s="583" t="s">
        <v>196</v>
      </c>
      <c r="B156" s="583"/>
      <c r="C156" s="583"/>
      <c r="D156" s="13" t="s">
        <v>141</v>
      </c>
      <c r="E156" s="541"/>
      <c r="F156" s="541"/>
      <c r="G156" s="541"/>
      <c r="H156" s="541"/>
      <c r="I156" s="541"/>
    </row>
    <row r="157" spans="1:9" ht="22.5" hidden="1" customHeight="1">
      <c r="A157" s="583" t="s">
        <v>197</v>
      </c>
      <c r="B157" s="583"/>
      <c r="C157" s="583"/>
      <c r="D157" s="13" t="s">
        <v>141</v>
      </c>
      <c r="E157" s="541"/>
      <c r="F157" s="541"/>
      <c r="G157" s="541"/>
      <c r="H157" s="541"/>
      <c r="I157" s="541"/>
    </row>
    <row r="158" spans="1:9" ht="22.5" hidden="1" customHeight="1">
      <c r="A158" s="583" t="s">
        <v>198</v>
      </c>
      <c r="B158" s="583"/>
      <c r="C158" s="583"/>
      <c r="D158" s="13" t="s">
        <v>141</v>
      </c>
      <c r="E158" s="541"/>
      <c r="F158" s="541"/>
      <c r="G158" s="541"/>
      <c r="H158" s="541"/>
      <c r="I158" s="541"/>
    </row>
    <row r="159" spans="1:9" hidden="1">
      <c r="A159" s="586"/>
      <c r="B159" s="586"/>
      <c r="C159" s="586"/>
      <c r="D159" s="586"/>
      <c r="E159" s="586"/>
      <c r="F159" s="586"/>
      <c r="G159" s="586"/>
      <c r="H159" s="19"/>
      <c r="I159" s="19"/>
    </row>
    <row r="160" spans="1:9" ht="25.05" hidden="1" customHeight="1">
      <c r="A160" s="579" t="s">
        <v>239</v>
      </c>
      <c r="B160" s="544"/>
      <c r="C160" s="544"/>
      <c r="D160" s="544"/>
      <c r="E160" s="544"/>
      <c r="F160" s="544"/>
      <c r="G160" s="544"/>
      <c r="H160" s="544"/>
      <c r="I160" s="545"/>
    </row>
    <row r="161" spans="1:9" hidden="1">
      <c r="A161" s="546" t="s">
        <v>9</v>
      </c>
      <c r="B161" s="546"/>
      <c r="C161" s="546"/>
      <c r="D161" s="25" t="s">
        <v>148</v>
      </c>
      <c r="E161" s="546" t="s">
        <v>11</v>
      </c>
      <c r="F161" s="546"/>
      <c r="G161" s="546"/>
      <c r="H161" s="546"/>
      <c r="I161" s="546"/>
    </row>
    <row r="162" spans="1:9" hidden="1">
      <c r="A162" s="583" t="s">
        <v>199</v>
      </c>
      <c r="B162" s="583"/>
      <c r="C162" s="583"/>
      <c r="D162" s="13" t="s">
        <v>141</v>
      </c>
      <c r="E162" s="541"/>
      <c r="F162" s="541"/>
      <c r="G162" s="541"/>
      <c r="H162" s="541"/>
      <c r="I162" s="541"/>
    </row>
    <row r="163" spans="1:9" hidden="1">
      <c r="A163" s="583" t="s">
        <v>200</v>
      </c>
      <c r="B163" s="583"/>
      <c r="C163" s="583"/>
      <c r="D163" s="13" t="s">
        <v>141</v>
      </c>
      <c r="E163" s="541"/>
      <c r="F163" s="541"/>
      <c r="G163" s="541"/>
      <c r="H163" s="541"/>
      <c r="I163" s="541"/>
    </row>
    <row r="164" spans="1:9" hidden="1">
      <c r="A164" s="583" t="s">
        <v>201</v>
      </c>
      <c r="B164" s="583"/>
      <c r="C164" s="583"/>
      <c r="D164" s="13" t="s">
        <v>141</v>
      </c>
      <c r="E164" s="541"/>
      <c r="F164" s="541"/>
      <c r="G164" s="541"/>
      <c r="H164" s="541"/>
      <c r="I164" s="541"/>
    </row>
    <row r="165" spans="1:9" ht="29.55" hidden="1" customHeight="1">
      <c r="A165" s="583" t="s">
        <v>202</v>
      </c>
      <c r="B165" s="583"/>
      <c r="C165" s="583"/>
      <c r="D165" s="13" t="s">
        <v>141</v>
      </c>
      <c r="E165" s="541"/>
      <c r="F165" s="541"/>
      <c r="G165" s="541"/>
      <c r="H165" s="541"/>
      <c r="I165" s="541"/>
    </row>
    <row r="166" spans="1:9" hidden="1">
      <c r="A166" s="586"/>
      <c r="B166" s="586"/>
      <c r="C166" s="586"/>
      <c r="D166" s="586"/>
      <c r="E166" s="586"/>
      <c r="F166" s="586"/>
      <c r="G166" s="586"/>
      <c r="H166" s="19"/>
      <c r="I166" s="19"/>
    </row>
    <row r="167" spans="1:9" ht="30" hidden="1" customHeight="1">
      <c r="A167" s="579" t="s">
        <v>241</v>
      </c>
      <c r="B167" s="544"/>
      <c r="C167" s="544"/>
      <c r="D167" s="544"/>
      <c r="E167" s="544"/>
      <c r="F167" s="544"/>
      <c r="G167" s="544"/>
      <c r="H167" s="544"/>
      <c r="I167" s="545"/>
    </row>
    <row r="168" spans="1:9" hidden="1">
      <c r="A168" s="546" t="s">
        <v>9</v>
      </c>
      <c r="B168" s="546"/>
      <c r="C168" s="546"/>
      <c r="D168" s="25" t="s">
        <v>148</v>
      </c>
      <c r="E168" s="546" t="s">
        <v>11</v>
      </c>
      <c r="F168" s="546"/>
      <c r="G168" s="546"/>
      <c r="H168" s="546"/>
      <c r="I168" s="546"/>
    </row>
    <row r="169" spans="1:9" ht="16.05" hidden="1" customHeight="1">
      <c r="A169" s="583" t="s">
        <v>203</v>
      </c>
      <c r="B169" s="583"/>
      <c r="C169" s="583"/>
      <c r="D169" s="13" t="s">
        <v>141</v>
      </c>
      <c r="E169" s="541"/>
      <c r="F169" s="541"/>
      <c r="G169" s="541"/>
      <c r="H169" s="541"/>
      <c r="I169" s="541"/>
    </row>
    <row r="170" spans="1:9" ht="16.5" hidden="1" customHeight="1">
      <c r="A170" s="583" t="s">
        <v>204</v>
      </c>
      <c r="B170" s="583"/>
      <c r="C170" s="583"/>
      <c r="D170" s="13" t="s">
        <v>141</v>
      </c>
      <c r="E170" s="541"/>
      <c r="F170" s="541"/>
      <c r="G170" s="541"/>
      <c r="H170" s="541"/>
      <c r="I170" s="541"/>
    </row>
    <row r="171" spans="1:9" hidden="1">
      <c r="A171" s="586"/>
      <c r="B171" s="586"/>
      <c r="C171" s="586"/>
      <c r="D171" s="586"/>
      <c r="E171" s="586"/>
      <c r="F171" s="586"/>
      <c r="G171" s="586"/>
      <c r="H171" s="19"/>
      <c r="I171" s="19"/>
    </row>
    <row r="172" spans="1:9" ht="22.5" hidden="1" customHeight="1">
      <c r="A172" s="579" t="s">
        <v>242</v>
      </c>
      <c r="B172" s="544"/>
      <c r="C172" s="544"/>
      <c r="D172" s="544"/>
      <c r="E172" s="544"/>
      <c r="F172" s="544"/>
      <c r="G172" s="544"/>
      <c r="H172" s="544"/>
      <c r="I172" s="545"/>
    </row>
    <row r="173" spans="1:9" hidden="1">
      <c r="A173" s="546" t="s">
        <v>9</v>
      </c>
      <c r="B173" s="546"/>
      <c r="C173" s="546"/>
      <c r="D173" s="25" t="s">
        <v>148</v>
      </c>
      <c r="E173" s="546" t="s">
        <v>11</v>
      </c>
      <c r="F173" s="546"/>
      <c r="G173" s="546"/>
      <c r="H173" s="546"/>
      <c r="I173" s="546"/>
    </row>
    <row r="174" spans="1:9" hidden="1">
      <c r="A174" s="583" t="s">
        <v>205</v>
      </c>
      <c r="B174" s="583"/>
      <c r="C174" s="583"/>
      <c r="D174" s="13" t="s">
        <v>141</v>
      </c>
      <c r="E174" s="541"/>
      <c r="F174" s="541"/>
      <c r="G174" s="541"/>
      <c r="H174" s="541"/>
      <c r="I174" s="541"/>
    </row>
    <row r="175" spans="1:9" ht="48" hidden="1" customHeight="1">
      <c r="A175" s="583" t="s">
        <v>228</v>
      </c>
      <c r="B175" s="583"/>
      <c r="C175" s="583"/>
      <c r="D175" s="13" t="s">
        <v>141</v>
      </c>
      <c r="E175" s="541"/>
      <c r="F175" s="541"/>
      <c r="G175" s="541"/>
      <c r="H175" s="541"/>
      <c r="I175" s="541"/>
    </row>
    <row r="176" spans="1:9" hidden="1">
      <c r="A176" s="583" t="s">
        <v>206</v>
      </c>
      <c r="B176" s="583"/>
      <c r="C176" s="583"/>
      <c r="D176" s="13" t="s">
        <v>141</v>
      </c>
      <c r="E176" s="541"/>
      <c r="F176" s="541"/>
      <c r="G176" s="541"/>
      <c r="H176" s="541"/>
      <c r="I176" s="541"/>
    </row>
    <row r="177" spans="1:9" hidden="1">
      <c r="A177" s="583" t="s">
        <v>207</v>
      </c>
      <c r="B177" s="583"/>
      <c r="C177" s="583"/>
      <c r="D177" s="13" t="s">
        <v>141</v>
      </c>
      <c r="E177" s="541"/>
      <c r="F177" s="541"/>
      <c r="G177" s="541"/>
      <c r="H177" s="541"/>
      <c r="I177" s="541"/>
    </row>
    <row r="178" spans="1:9" hidden="1">
      <c r="A178" s="583" t="s">
        <v>208</v>
      </c>
      <c r="B178" s="583"/>
      <c r="C178" s="583"/>
      <c r="D178" s="13" t="s">
        <v>141</v>
      </c>
      <c r="E178" s="541"/>
      <c r="F178" s="541"/>
      <c r="G178" s="541"/>
      <c r="H178" s="541"/>
      <c r="I178" s="541"/>
    </row>
    <row r="179" spans="1:9" hidden="1">
      <c r="A179" s="583" t="s">
        <v>209</v>
      </c>
      <c r="B179" s="583"/>
      <c r="C179" s="583"/>
      <c r="D179" s="13" t="s">
        <v>141</v>
      </c>
      <c r="E179" s="541"/>
      <c r="F179" s="541"/>
      <c r="G179" s="541"/>
      <c r="H179" s="541"/>
      <c r="I179" s="541"/>
    </row>
    <row r="180" spans="1:9" hidden="1">
      <c r="A180" s="583" t="s">
        <v>210</v>
      </c>
      <c r="B180" s="583"/>
      <c r="C180" s="583"/>
      <c r="D180" s="13" t="s">
        <v>141</v>
      </c>
      <c r="E180" s="576"/>
      <c r="F180" s="577"/>
      <c r="G180" s="577"/>
      <c r="H180" s="577"/>
      <c r="I180" s="578"/>
    </row>
    <row r="181" spans="1:9" hidden="1">
      <c r="A181" s="586"/>
      <c r="B181" s="586"/>
      <c r="C181" s="586"/>
      <c r="D181" s="586"/>
      <c r="E181" s="586"/>
      <c r="F181" s="586"/>
      <c r="G181" s="586"/>
      <c r="H181" s="19"/>
      <c r="I181" s="19"/>
    </row>
    <row r="182" spans="1:9" ht="32.549999999999997" hidden="1" customHeight="1">
      <c r="A182" s="579" t="s">
        <v>243</v>
      </c>
      <c r="B182" s="544"/>
      <c r="C182" s="544"/>
      <c r="D182" s="544"/>
      <c r="E182" s="544"/>
      <c r="F182" s="544"/>
      <c r="G182" s="544"/>
      <c r="H182" s="544"/>
      <c r="I182" s="545"/>
    </row>
    <row r="183" spans="1:9" hidden="1">
      <c r="A183" s="546" t="s">
        <v>9</v>
      </c>
      <c r="B183" s="546"/>
      <c r="C183" s="546"/>
      <c r="D183" s="25" t="s">
        <v>148</v>
      </c>
      <c r="E183" s="546" t="s">
        <v>11</v>
      </c>
      <c r="F183" s="546"/>
      <c r="G183" s="546"/>
      <c r="H183" s="546"/>
      <c r="I183" s="546"/>
    </row>
    <row r="184" spans="1:9" ht="30.75" hidden="1" customHeight="1">
      <c r="A184" s="583" t="s">
        <v>211</v>
      </c>
      <c r="B184" s="583"/>
      <c r="C184" s="583"/>
      <c r="D184" s="13" t="s">
        <v>141</v>
      </c>
      <c r="E184" s="541"/>
      <c r="F184" s="541"/>
      <c r="G184" s="541"/>
      <c r="H184" s="541"/>
      <c r="I184" s="541"/>
    </row>
    <row r="185" spans="1:9" ht="27.75" hidden="1" customHeight="1">
      <c r="A185" s="583" t="s">
        <v>212</v>
      </c>
      <c r="B185" s="583"/>
      <c r="C185" s="583"/>
      <c r="D185" s="13" t="s">
        <v>141</v>
      </c>
      <c r="E185" s="541"/>
      <c r="F185" s="541"/>
      <c r="G185" s="541"/>
      <c r="H185" s="541"/>
      <c r="I185" s="541"/>
    </row>
    <row r="186" spans="1:9" hidden="1">
      <c r="A186" s="586"/>
      <c r="B186" s="586"/>
      <c r="C186" s="586"/>
      <c r="D186" s="586"/>
      <c r="E186" s="586"/>
      <c r="F186" s="586"/>
      <c r="G186" s="586"/>
      <c r="H186" s="19"/>
      <c r="I186" s="19"/>
    </row>
    <row r="187" spans="1:9" ht="17.55" hidden="1" customHeight="1">
      <c r="A187" s="579" t="s">
        <v>244</v>
      </c>
      <c r="B187" s="544"/>
      <c r="C187" s="544"/>
      <c r="D187" s="544"/>
      <c r="E187" s="544"/>
      <c r="F187" s="544"/>
      <c r="G187" s="544"/>
      <c r="H187" s="544"/>
      <c r="I187" s="545"/>
    </row>
    <row r="188" spans="1:9" hidden="1">
      <c r="A188" s="546" t="s">
        <v>9</v>
      </c>
      <c r="B188" s="546"/>
      <c r="C188" s="546"/>
      <c r="D188" s="25" t="s">
        <v>148</v>
      </c>
      <c r="E188" s="595" t="s">
        <v>11</v>
      </c>
      <c r="F188" s="596"/>
      <c r="G188" s="596"/>
      <c r="H188" s="596"/>
      <c r="I188" s="597"/>
    </row>
    <row r="189" spans="1:9" hidden="1">
      <c r="A189" s="583" t="s">
        <v>213</v>
      </c>
      <c r="B189" s="583"/>
      <c r="C189" s="583"/>
      <c r="D189" s="13" t="s">
        <v>141</v>
      </c>
      <c r="E189" s="576"/>
      <c r="F189" s="577"/>
      <c r="G189" s="577"/>
      <c r="H189" s="577"/>
      <c r="I189" s="578"/>
    </row>
    <row r="190" spans="1:9" ht="29.55" hidden="1" customHeight="1">
      <c r="A190" s="583" t="s">
        <v>214</v>
      </c>
      <c r="B190" s="583"/>
      <c r="C190" s="583"/>
      <c r="D190" s="13" t="s">
        <v>141</v>
      </c>
      <c r="E190" s="576"/>
      <c r="F190" s="577"/>
      <c r="G190" s="577"/>
      <c r="H190" s="577"/>
      <c r="I190" s="578"/>
    </row>
    <row r="191" spans="1:9" ht="29.55" hidden="1" customHeight="1">
      <c r="A191" s="583" t="s">
        <v>215</v>
      </c>
      <c r="B191" s="583"/>
      <c r="C191" s="583"/>
      <c r="D191" s="13" t="s">
        <v>141</v>
      </c>
      <c r="E191" s="576"/>
      <c r="F191" s="577"/>
      <c r="G191" s="577"/>
      <c r="H191" s="577"/>
      <c r="I191" s="578"/>
    </row>
    <row r="192" spans="1:9" hidden="1">
      <c r="A192" s="586"/>
      <c r="B192" s="586"/>
      <c r="C192" s="586"/>
      <c r="D192" s="586"/>
      <c r="E192" s="586"/>
      <c r="F192" s="586"/>
      <c r="G192" s="586"/>
      <c r="H192" s="19"/>
      <c r="I192" s="19"/>
    </row>
    <row r="193" spans="1:9" ht="28.05" hidden="1" customHeight="1">
      <c r="A193" s="579" t="s">
        <v>245</v>
      </c>
      <c r="B193" s="544"/>
      <c r="C193" s="544"/>
      <c r="D193" s="544"/>
      <c r="E193" s="544"/>
      <c r="F193" s="544"/>
      <c r="G193" s="544"/>
      <c r="H193" s="544"/>
      <c r="I193" s="545"/>
    </row>
    <row r="194" spans="1:9" hidden="1">
      <c r="A194" s="546" t="s">
        <v>9</v>
      </c>
      <c r="B194" s="546"/>
      <c r="C194" s="546"/>
      <c r="D194" s="25" t="s">
        <v>148</v>
      </c>
      <c r="E194" s="546" t="s">
        <v>11</v>
      </c>
      <c r="F194" s="546"/>
      <c r="G194" s="546"/>
      <c r="H194" s="546"/>
      <c r="I194" s="546"/>
    </row>
    <row r="195" spans="1:9" hidden="1">
      <c r="A195" s="583" t="s">
        <v>216</v>
      </c>
      <c r="B195" s="583"/>
      <c r="C195" s="583"/>
      <c r="D195" s="13" t="s">
        <v>141</v>
      </c>
      <c r="E195" s="541"/>
      <c r="F195" s="541"/>
      <c r="G195" s="541"/>
      <c r="H195" s="541"/>
      <c r="I195" s="541"/>
    </row>
    <row r="196" spans="1:9" hidden="1">
      <c r="A196" s="583" t="s">
        <v>217</v>
      </c>
      <c r="B196" s="583"/>
      <c r="C196" s="583"/>
      <c r="D196" s="13" t="s">
        <v>141</v>
      </c>
      <c r="E196" s="541"/>
      <c r="F196" s="541"/>
      <c r="G196" s="541"/>
      <c r="H196" s="541"/>
      <c r="I196" s="541"/>
    </row>
    <row r="197" spans="1:9" hidden="1">
      <c r="A197" s="583" t="s">
        <v>218</v>
      </c>
      <c r="B197" s="583"/>
      <c r="C197" s="583"/>
      <c r="D197" s="13" t="s">
        <v>141</v>
      </c>
      <c r="E197" s="541"/>
      <c r="F197" s="541"/>
      <c r="G197" s="541"/>
      <c r="H197" s="541"/>
      <c r="I197" s="541"/>
    </row>
    <row r="198" spans="1:9" hidden="1">
      <c r="A198" s="583" t="s">
        <v>219</v>
      </c>
      <c r="B198" s="583"/>
      <c r="C198" s="583"/>
      <c r="D198" s="13" t="s">
        <v>141</v>
      </c>
      <c r="E198" s="541"/>
      <c r="F198" s="541"/>
      <c r="G198" s="541"/>
      <c r="H198" s="541"/>
      <c r="I198" s="541"/>
    </row>
    <row r="199" spans="1:9" hidden="1">
      <c r="A199" s="583" t="s">
        <v>220</v>
      </c>
      <c r="B199" s="583"/>
      <c r="C199" s="583"/>
      <c r="D199" s="13" t="s">
        <v>141</v>
      </c>
      <c r="E199" s="541"/>
      <c r="F199" s="541"/>
      <c r="G199" s="541"/>
      <c r="H199" s="541"/>
      <c r="I199" s="541"/>
    </row>
    <row r="200" spans="1:9" hidden="1">
      <c r="A200" s="598"/>
      <c r="B200" s="599"/>
      <c r="C200" s="599"/>
      <c r="D200" s="599"/>
      <c r="E200" s="599"/>
      <c r="F200" s="599"/>
      <c r="G200" s="599"/>
      <c r="H200" s="599"/>
      <c r="I200" s="599"/>
    </row>
    <row r="201" spans="1:9" ht="42.75" hidden="1" customHeight="1">
      <c r="A201" s="579" t="s">
        <v>246</v>
      </c>
      <c r="B201" s="544"/>
      <c r="C201" s="544"/>
      <c r="D201" s="544"/>
      <c r="E201" s="544"/>
      <c r="F201" s="544"/>
      <c r="G201" s="544"/>
      <c r="H201" s="544"/>
      <c r="I201" s="545"/>
    </row>
    <row r="202" spans="1:9" hidden="1">
      <c r="A202" s="529" t="s">
        <v>9</v>
      </c>
      <c r="B202" s="530"/>
      <c r="C202" s="531"/>
      <c r="D202" s="25" t="s">
        <v>148</v>
      </c>
      <c r="E202" s="529" t="s">
        <v>11</v>
      </c>
      <c r="F202" s="530"/>
      <c r="G202" s="530"/>
      <c r="H202" s="530"/>
      <c r="I202" s="531"/>
    </row>
    <row r="203" spans="1:9" ht="22.5" hidden="1" customHeight="1">
      <c r="A203" s="532" t="s">
        <v>221</v>
      </c>
      <c r="B203" s="533"/>
      <c r="C203" s="534"/>
      <c r="D203" s="13" t="s">
        <v>141</v>
      </c>
      <c r="E203" s="532"/>
      <c r="F203" s="533"/>
      <c r="G203" s="533"/>
      <c r="H203" s="533"/>
      <c r="I203" s="534"/>
    </row>
    <row r="204" spans="1:9" hidden="1">
      <c r="A204" s="532" t="s">
        <v>222</v>
      </c>
      <c r="B204" s="533"/>
      <c r="C204" s="534"/>
      <c r="D204" s="13" t="s">
        <v>141</v>
      </c>
      <c r="E204" s="532"/>
      <c r="F204" s="533"/>
      <c r="G204" s="533"/>
      <c r="H204" s="533"/>
      <c r="I204" s="534"/>
    </row>
    <row r="205" spans="1:9" ht="15" hidden="1" customHeight="1">
      <c r="A205" s="532" t="s">
        <v>223</v>
      </c>
      <c r="B205" s="533"/>
      <c r="C205" s="534"/>
      <c r="D205" s="13" t="s">
        <v>141</v>
      </c>
      <c r="E205" s="532"/>
      <c r="F205" s="533"/>
      <c r="G205" s="533"/>
      <c r="H205" s="533"/>
      <c r="I205" s="534"/>
    </row>
    <row r="206" spans="1:9" hidden="1">
      <c r="A206" s="533"/>
      <c r="B206" s="533"/>
      <c r="C206" s="533"/>
      <c r="D206" s="533"/>
      <c r="E206" s="533"/>
      <c r="F206" s="533"/>
      <c r="G206" s="533"/>
      <c r="H206" s="533"/>
      <c r="I206" s="533"/>
    </row>
    <row r="207" spans="1:9" ht="22.05" hidden="1" customHeight="1">
      <c r="A207" s="579" t="s">
        <v>247</v>
      </c>
      <c r="B207" s="544"/>
      <c r="C207" s="544"/>
      <c r="D207" s="544"/>
      <c r="E207" s="544"/>
      <c r="F207" s="544"/>
      <c r="G207" s="544"/>
      <c r="H207" s="544"/>
      <c r="I207" s="545"/>
    </row>
    <row r="208" spans="1:9" hidden="1">
      <c r="A208" s="529" t="s">
        <v>9</v>
      </c>
      <c r="B208" s="530"/>
      <c r="C208" s="531"/>
      <c r="D208" s="25" t="s">
        <v>148</v>
      </c>
      <c r="E208" s="529" t="s">
        <v>11</v>
      </c>
      <c r="F208" s="530"/>
      <c r="G208" s="530"/>
      <c r="H208" s="530"/>
      <c r="I208" s="531"/>
    </row>
    <row r="209" spans="1:9" ht="28.5" hidden="1" customHeight="1">
      <c r="A209" s="532" t="s">
        <v>224</v>
      </c>
      <c r="B209" s="533"/>
      <c r="C209" s="534"/>
      <c r="D209" s="13" t="s">
        <v>141</v>
      </c>
      <c r="E209" s="532"/>
      <c r="F209" s="533"/>
      <c r="G209" s="533"/>
      <c r="H209" s="533"/>
      <c r="I209" s="534"/>
    </row>
    <row r="210" spans="1:9" ht="22.5" hidden="1" customHeight="1">
      <c r="A210" s="532" t="s">
        <v>225</v>
      </c>
      <c r="B210" s="533"/>
      <c r="C210" s="534"/>
      <c r="D210" s="13" t="s">
        <v>141</v>
      </c>
      <c r="E210" s="532"/>
      <c r="F210" s="533"/>
      <c r="G210" s="533"/>
      <c r="H210" s="533"/>
      <c r="I210" s="534"/>
    </row>
    <row r="211" spans="1:9" hidden="1">
      <c r="A211" s="532" t="s">
        <v>226</v>
      </c>
      <c r="B211" s="533"/>
      <c r="C211" s="534"/>
      <c r="D211" s="13" t="s">
        <v>141</v>
      </c>
      <c r="E211" s="532"/>
      <c r="F211" s="533"/>
      <c r="G211" s="533"/>
      <c r="H211" s="533"/>
      <c r="I211" s="534"/>
    </row>
    <row r="212" spans="1:9" hidden="1">
      <c r="A212" s="533"/>
      <c r="B212" s="533"/>
      <c r="C212" s="533"/>
      <c r="D212" s="533"/>
      <c r="E212" s="533"/>
      <c r="F212" s="533"/>
      <c r="G212" s="533"/>
      <c r="H212" s="533"/>
      <c r="I212" s="533"/>
    </row>
    <row r="213" spans="1:9" ht="13.05" hidden="1" customHeight="1">
      <c r="A213" s="579" t="s">
        <v>248</v>
      </c>
      <c r="B213" s="544"/>
      <c r="C213" s="544"/>
      <c r="D213" s="544"/>
      <c r="E213" s="544"/>
      <c r="F213" s="544"/>
      <c r="G213" s="544"/>
      <c r="H213" s="544"/>
      <c r="I213" s="545"/>
    </row>
    <row r="214" spans="1:9" hidden="1">
      <c r="A214" s="529" t="s">
        <v>9</v>
      </c>
      <c r="B214" s="530"/>
      <c r="C214" s="531"/>
      <c r="D214" s="25" t="s">
        <v>148</v>
      </c>
      <c r="E214" s="529" t="s">
        <v>11</v>
      </c>
      <c r="F214" s="530"/>
      <c r="G214" s="530"/>
      <c r="H214" s="530"/>
      <c r="I214" s="531"/>
    </row>
    <row r="215" spans="1:9" ht="23.55" hidden="1" customHeight="1">
      <c r="A215" s="575" t="s">
        <v>249</v>
      </c>
      <c r="B215" s="533"/>
      <c r="C215" s="534"/>
      <c r="D215" s="13" t="s">
        <v>141</v>
      </c>
      <c r="E215" s="532"/>
      <c r="F215" s="533"/>
      <c r="G215" s="533"/>
      <c r="H215" s="533"/>
      <c r="I215" s="534"/>
    </row>
    <row r="216" spans="1:9" ht="13.5" hidden="1" customHeight="1">
      <c r="A216" s="533"/>
      <c r="B216" s="533"/>
      <c r="C216" s="533"/>
      <c r="D216" s="533"/>
      <c r="E216" s="533"/>
      <c r="F216" s="533"/>
      <c r="G216" s="533"/>
      <c r="H216" s="533"/>
      <c r="I216" s="533"/>
    </row>
    <row r="217" spans="1:9" ht="44.25" hidden="1" customHeight="1">
      <c r="A217" s="579" t="s">
        <v>312</v>
      </c>
      <c r="B217" s="544"/>
      <c r="C217" s="544"/>
      <c r="D217" s="544"/>
      <c r="E217" s="544"/>
      <c r="F217" s="544"/>
      <c r="G217" s="544"/>
      <c r="H217" s="544"/>
      <c r="I217" s="545"/>
    </row>
    <row r="218" spans="1:9" ht="23.55" hidden="1" customHeight="1">
      <c r="A218" s="529" t="s">
        <v>9</v>
      </c>
      <c r="B218" s="530"/>
      <c r="C218" s="531"/>
      <c r="D218" s="25" t="s">
        <v>148</v>
      </c>
      <c r="E218" s="529" t="s">
        <v>11</v>
      </c>
      <c r="F218" s="530"/>
      <c r="G218" s="530"/>
      <c r="H218" s="530"/>
      <c r="I218" s="531"/>
    </row>
    <row r="219" spans="1:9" ht="23.25" hidden="1" customHeight="1">
      <c r="A219" s="575" t="s">
        <v>313</v>
      </c>
      <c r="B219" s="533"/>
      <c r="C219" s="534"/>
      <c r="D219" s="13" t="s">
        <v>141</v>
      </c>
      <c r="E219" s="532"/>
      <c r="F219" s="533"/>
      <c r="G219" s="533"/>
      <c r="H219" s="533"/>
      <c r="I219" s="534"/>
    </row>
    <row r="220" spans="1:9" ht="23.25" hidden="1" customHeight="1">
      <c r="A220" s="575" t="s">
        <v>250</v>
      </c>
      <c r="B220" s="533"/>
      <c r="C220" s="534"/>
      <c r="D220" s="13" t="s">
        <v>141</v>
      </c>
      <c r="E220" s="532"/>
      <c r="F220" s="533"/>
      <c r="G220" s="533"/>
      <c r="H220" s="533"/>
      <c r="I220" s="534"/>
    </row>
    <row r="221" spans="1:9" ht="36.75" hidden="1" customHeight="1">
      <c r="A221" s="575" t="s">
        <v>251</v>
      </c>
      <c r="B221" s="533"/>
      <c r="C221" s="534"/>
      <c r="D221" s="13" t="s">
        <v>141</v>
      </c>
      <c r="E221" s="532"/>
      <c r="F221" s="533"/>
      <c r="G221" s="533"/>
      <c r="H221" s="533"/>
      <c r="I221" s="534"/>
    </row>
    <row r="222" spans="1:9" ht="34.049999999999997" hidden="1" customHeight="1">
      <c r="A222" s="575" t="s">
        <v>253</v>
      </c>
      <c r="B222" s="533"/>
      <c r="C222" s="534"/>
      <c r="D222" s="13" t="s">
        <v>141</v>
      </c>
      <c r="E222" s="532"/>
      <c r="F222" s="533"/>
      <c r="G222" s="533"/>
      <c r="H222" s="533"/>
      <c r="I222" s="534"/>
    </row>
    <row r="223" spans="1:9" ht="23.25" hidden="1" customHeight="1">
      <c r="A223" s="575" t="s">
        <v>252</v>
      </c>
      <c r="B223" s="533"/>
      <c r="C223" s="534"/>
      <c r="D223" s="13" t="s">
        <v>141</v>
      </c>
      <c r="E223" s="532"/>
      <c r="F223" s="533"/>
      <c r="G223" s="533"/>
      <c r="H223" s="533"/>
      <c r="I223" s="534"/>
    </row>
    <row r="224" spans="1:9" ht="41.25" hidden="1" customHeight="1">
      <c r="A224" s="575" t="s">
        <v>254</v>
      </c>
      <c r="B224" s="533"/>
      <c r="C224" s="534"/>
      <c r="D224" s="13" t="s">
        <v>141</v>
      </c>
      <c r="E224" s="532"/>
      <c r="F224" s="533"/>
      <c r="G224" s="533"/>
      <c r="H224" s="533"/>
      <c r="I224" s="534"/>
    </row>
    <row r="225" spans="1:10" ht="35.25" hidden="1" customHeight="1">
      <c r="A225" s="564" t="s">
        <v>255</v>
      </c>
      <c r="B225" s="615"/>
      <c r="C225" s="616"/>
      <c r="D225" s="13" t="s">
        <v>141</v>
      </c>
      <c r="E225" s="617"/>
      <c r="F225" s="615"/>
      <c r="G225" s="615"/>
      <c r="H225" s="615"/>
      <c r="I225" s="616"/>
    </row>
    <row r="226" spans="1:10" ht="17.55" hidden="1" customHeight="1">
      <c r="A226" s="563" t="s">
        <v>256</v>
      </c>
      <c r="B226" s="563"/>
      <c r="C226" s="563"/>
      <c r="D226" s="563"/>
      <c r="E226" s="563"/>
      <c r="F226" s="563"/>
      <c r="G226" s="563"/>
      <c r="H226" s="563"/>
      <c r="I226" s="563"/>
    </row>
    <row r="227" spans="1:10" ht="35.25" hidden="1" customHeight="1">
      <c r="A227" s="563" t="s">
        <v>314</v>
      </c>
      <c r="B227" s="563"/>
      <c r="C227" s="563"/>
      <c r="D227" s="563"/>
      <c r="E227" s="563"/>
      <c r="F227" s="563"/>
      <c r="G227" s="563"/>
      <c r="H227" s="563"/>
      <c r="I227" s="563"/>
    </row>
    <row r="228" spans="1:10" ht="33.75" hidden="1" customHeight="1">
      <c r="A228" s="618" t="s">
        <v>257</v>
      </c>
      <c r="B228" s="619"/>
      <c r="C228" s="619"/>
      <c r="D228" s="619"/>
      <c r="E228" s="619"/>
      <c r="F228" s="619"/>
      <c r="G228" s="619"/>
      <c r="H228" s="619"/>
      <c r="I228" s="620"/>
    </row>
    <row r="229" spans="1:10" ht="19.5" customHeight="1">
      <c r="A229" s="646"/>
      <c r="B229" s="646"/>
      <c r="C229" s="646"/>
      <c r="D229" s="646"/>
      <c r="E229" s="646"/>
      <c r="F229" s="646"/>
      <c r="G229" s="646"/>
      <c r="H229" s="646"/>
      <c r="I229" s="646"/>
      <c r="J229" s="646"/>
    </row>
    <row r="230" spans="1:10" ht="19.5" customHeight="1">
      <c r="A230" s="647" t="s">
        <v>1454</v>
      </c>
      <c r="B230" s="647"/>
      <c r="C230" s="647"/>
      <c r="D230" s="647"/>
      <c r="E230" s="647"/>
      <c r="F230" s="647"/>
      <c r="G230" s="647"/>
      <c r="H230" s="647"/>
      <c r="I230" s="647"/>
      <c r="J230" s="647"/>
    </row>
    <row r="231" spans="1:10" ht="19.5" customHeight="1">
      <c r="A231" s="648" t="s">
        <v>258</v>
      </c>
      <c r="B231" s="648"/>
      <c r="C231" s="648"/>
      <c r="D231" s="648"/>
      <c r="E231" s="648"/>
      <c r="F231" s="648"/>
      <c r="G231" s="648"/>
      <c r="H231" s="648"/>
      <c r="I231" s="648"/>
      <c r="J231" s="648"/>
    </row>
    <row r="232" spans="1:10" ht="19.5" customHeight="1">
      <c r="A232" s="50" t="s">
        <v>259</v>
      </c>
      <c r="B232" s="601" t="s">
        <v>263</v>
      </c>
      <c r="C232" s="601"/>
      <c r="D232" s="601"/>
      <c r="E232" s="50" t="s">
        <v>260</v>
      </c>
      <c r="F232" s="50" t="s">
        <v>261</v>
      </c>
      <c r="G232" s="50" t="s">
        <v>262</v>
      </c>
      <c r="H232" s="601" t="s">
        <v>277</v>
      </c>
      <c r="I232" s="601"/>
      <c r="J232" s="601"/>
    </row>
    <row r="233" spans="1:10" ht="19.5" customHeight="1">
      <c r="A233" s="611" t="s">
        <v>276</v>
      </c>
      <c r="B233" s="608" t="s">
        <v>266</v>
      </c>
      <c r="C233" s="608"/>
      <c r="D233" s="608"/>
      <c r="E233" s="51">
        <v>0.2</v>
      </c>
      <c r="F233" s="31">
        <v>0</v>
      </c>
      <c r="G233" s="52">
        <f>F233*E233</f>
        <v>0</v>
      </c>
      <c r="H233" s="600"/>
      <c r="I233" s="600"/>
      <c r="J233" s="600"/>
    </row>
    <row r="234" spans="1:10" ht="19.5" customHeight="1">
      <c r="A234" s="611"/>
      <c r="B234" s="608" t="s">
        <v>267</v>
      </c>
      <c r="C234" s="608"/>
      <c r="D234" s="608"/>
      <c r="E234" s="51">
        <v>0.2</v>
      </c>
      <c r="F234" s="31">
        <v>1</v>
      </c>
      <c r="G234" s="52">
        <f>F234*E234</f>
        <v>0.2</v>
      </c>
      <c r="H234" s="600"/>
      <c r="I234" s="600"/>
      <c r="J234" s="600"/>
    </row>
    <row r="235" spans="1:10" ht="19.5" customHeight="1">
      <c r="A235" s="611"/>
      <c r="B235" s="608" t="s">
        <v>315</v>
      </c>
      <c r="C235" s="608"/>
      <c r="D235" s="608"/>
      <c r="E235" s="51">
        <v>0.2</v>
      </c>
      <c r="F235" s="31">
        <v>1</v>
      </c>
      <c r="G235" s="52">
        <f>F235*E235</f>
        <v>0.2</v>
      </c>
      <c r="H235" s="625" t="s">
        <v>1439</v>
      </c>
      <c r="I235" s="625"/>
      <c r="J235" s="625"/>
    </row>
    <row r="236" spans="1:10" ht="19.5" customHeight="1">
      <c r="A236" s="611"/>
      <c r="B236" s="608" t="s">
        <v>1536</v>
      </c>
      <c r="C236" s="608"/>
      <c r="D236" s="608"/>
      <c r="E236" s="51">
        <v>0.2</v>
      </c>
      <c r="F236" s="31">
        <v>0</v>
      </c>
      <c r="G236" s="52">
        <f>F236*E236</f>
        <v>0</v>
      </c>
      <c r="H236" s="600"/>
      <c r="I236" s="600"/>
      <c r="J236" s="600"/>
    </row>
    <row r="237" spans="1:10" ht="19.5" customHeight="1">
      <c r="A237" s="611"/>
      <c r="B237" s="608" t="s">
        <v>271</v>
      </c>
      <c r="C237" s="608"/>
      <c r="D237" s="608"/>
      <c r="E237" s="51">
        <v>0.2</v>
      </c>
      <c r="F237" s="31">
        <v>1</v>
      </c>
      <c r="G237" s="52">
        <f>F237*E237</f>
        <v>0.2</v>
      </c>
      <c r="H237" s="600"/>
      <c r="I237" s="600"/>
      <c r="J237" s="600"/>
    </row>
    <row r="238" spans="1:10" ht="19.5" customHeight="1">
      <c r="A238" s="609" t="s">
        <v>1548</v>
      </c>
      <c r="B238" s="609"/>
      <c r="C238" s="609"/>
      <c r="D238" s="609"/>
      <c r="E238" s="610">
        <f>SUM(G233:G237)</f>
        <v>0.60000000000000009</v>
      </c>
      <c r="F238" s="610"/>
      <c r="G238" s="610"/>
      <c r="H238" s="606"/>
      <c r="I238" s="606"/>
      <c r="J238" s="606"/>
    </row>
    <row r="239" spans="1:10" ht="19.5" customHeight="1">
      <c r="A239" s="50" t="s">
        <v>259</v>
      </c>
      <c r="B239" s="601" t="s">
        <v>263</v>
      </c>
      <c r="C239" s="601"/>
      <c r="D239" s="601"/>
      <c r="E239" s="50" t="s">
        <v>260</v>
      </c>
      <c r="F239" s="50" t="s">
        <v>261</v>
      </c>
      <c r="G239" s="50" t="s">
        <v>262</v>
      </c>
      <c r="H239" s="601" t="s">
        <v>277</v>
      </c>
      <c r="I239" s="601"/>
      <c r="J239" s="601"/>
    </row>
    <row r="240" spans="1:10" ht="19.5" customHeight="1">
      <c r="A240" s="611" t="s">
        <v>265</v>
      </c>
      <c r="B240" s="607" t="s">
        <v>1549</v>
      </c>
      <c r="C240" s="607"/>
      <c r="D240" s="607"/>
      <c r="E240" s="51">
        <v>0.2</v>
      </c>
      <c r="F240" s="31">
        <v>1</v>
      </c>
      <c r="G240" s="52">
        <f>F240*E240</f>
        <v>0.2</v>
      </c>
      <c r="H240" s="600"/>
      <c r="I240" s="600"/>
      <c r="J240" s="600"/>
    </row>
    <row r="241" spans="1:10" ht="19.5" customHeight="1">
      <c r="A241" s="611"/>
      <c r="B241" s="607" t="s">
        <v>1537</v>
      </c>
      <c r="C241" s="607"/>
      <c r="D241" s="607"/>
      <c r="E241" s="51">
        <v>0.2</v>
      </c>
      <c r="F241" s="31">
        <v>1</v>
      </c>
      <c r="G241" s="52">
        <f>F241*E241</f>
        <v>0.2</v>
      </c>
      <c r="H241" s="600"/>
      <c r="I241" s="600"/>
      <c r="J241" s="600"/>
    </row>
    <row r="242" spans="1:10" ht="19.5" customHeight="1">
      <c r="A242" s="611"/>
      <c r="B242" s="607" t="s">
        <v>1539</v>
      </c>
      <c r="C242" s="607"/>
      <c r="D242" s="607"/>
      <c r="E242" s="51">
        <v>0.2</v>
      </c>
      <c r="F242" s="31">
        <v>1</v>
      </c>
      <c r="G242" s="52">
        <f>F242*E242</f>
        <v>0.2</v>
      </c>
      <c r="H242" s="600"/>
      <c r="I242" s="600"/>
      <c r="J242" s="600"/>
    </row>
    <row r="243" spans="1:10" ht="19.5" customHeight="1">
      <c r="A243" s="611"/>
      <c r="B243" s="607" t="s">
        <v>1540</v>
      </c>
      <c r="C243" s="607"/>
      <c r="D243" s="607"/>
      <c r="E243" s="51">
        <v>0.2</v>
      </c>
      <c r="F243" s="31">
        <v>1</v>
      </c>
      <c r="G243" s="52">
        <f>F243*E243</f>
        <v>0.2</v>
      </c>
      <c r="H243" s="600"/>
      <c r="I243" s="600"/>
      <c r="J243" s="600"/>
    </row>
    <row r="244" spans="1:10" ht="19.5" customHeight="1">
      <c r="A244" s="611"/>
      <c r="B244" s="607" t="s">
        <v>1538</v>
      </c>
      <c r="C244" s="607"/>
      <c r="D244" s="607"/>
      <c r="E244" s="51">
        <v>0.2</v>
      </c>
      <c r="F244" s="31">
        <v>1</v>
      </c>
      <c r="G244" s="52">
        <f>F244*E244</f>
        <v>0.2</v>
      </c>
      <c r="H244" s="600"/>
      <c r="I244" s="600"/>
      <c r="J244" s="600"/>
    </row>
    <row r="245" spans="1:10" ht="19.5" customHeight="1">
      <c r="A245" s="601" t="s">
        <v>264</v>
      </c>
      <c r="B245" s="601"/>
      <c r="C245" s="601"/>
      <c r="D245" s="601"/>
      <c r="E245" s="610">
        <f>SUM(G240:G244)</f>
        <v>1</v>
      </c>
      <c r="F245" s="610"/>
      <c r="G245" s="610"/>
      <c r="H245" s="628"/>
      <c r="I245" s="628"/>
      <c r="J245" s="628"/>
    </row>
    <row r="246" spans="1:10" ht="19.5" customHeight="1">
      <c r="A246" s="50" t="s">
        <v>259</v>
      </c>
      <c r="B246" s="601" t="s">
        <v>263</v>
      </c>
      <c r="C246" s="601"/>
      <c r="D246" s="601"/>
      <c r="E246" s="50" t="s">
        <v>260</v>
      </c>
      <c r="F246" s="50" t="s">
        <v>261</v>
      </c>
      <c r="G246" s="50" t="s">
        <v>262</v>
      </c>
      <c r="H246" s="601" t="s">
        <v>277</v>
      </c>
      <c r="I246" s="601"/>
      <c r="J246" s="601"/>
    </row>
    <row r="247" spans="1:10" ht="19.5" customHeight="1">
      <c r="A247" s="611" t="s">
        <v>269</v>
      </c>
      <c r="B247" s="607" t="s">
        <v>1542</v>
      </c>
      <c r="C247" s="607"/>
      <c r="D247" s="607"/>
      <c r="E247" s="51">
        <v>0.2</v>
      </c>
      <c r="F247" s="31">
        <v>0</v>
      </c>
      <c r="G247" s="52">
        <f>F247*E247</f>
        <v>0</v>
      </c>
      <c r="H247" s="600"/>
      <c r="I247" s="600"/>
      <c r="J247" s="600"/>
    </row>
    <row r="248" spans="1:10" ht="19.5" customHeight="1">
      <c r="A248" s="611"/>
      <c r="B248" s="607" t="s">
        <v>1550</v>
      </c>
      <c r="C248" s="607"/>
      <c r="D248" s="607"/>
      <c r="E248" s="51">
        <v>0.2</v>
      </c>
      <c r="F248" s="31">
        <v>0</v>
      </c>
      <c r="G248" s="52">
        <f>F248*E248</f>
        <v>0</v>
      </c>
      <c r="H248" s="600"/>
      <c r="I248" s="600"/>
      <c r="J248" s="600"/>
    </row>
    <row r="249" spans="1:10" ht="19.5" customHeight="1">
      <c r="A249" s="611"/>
      <c r="B249" s="607" t="s">
        <v>1551</v>
      </c>
      <c r="C249" s="607"/>
      <c r="D249" s="607"/>
      <c r="E249" s="51">
        <v>0.2</v>
      </c>
      <c r="F249" s="31">
        <v>0</v>
      </c>
      <c r="G249" s="52">
        <f>F249*E249</f>
        <v>0</v>
      </c>
      <c r="H249" s="600"/>
      <c r="I249" s="600"/>
      <c r="J249" s="600"/>
    </row>
    <row r="250" spans="1:10" ht="19.5" customHeight="1">
      <c r="A250" s="611"/>
      <c r="B250" s="607" t="s">
        <v>1552</v>
      </c>
      <c r="C250" s="607"/>
      <c r="D250" s="607"/>
      <c r="E250" s="51">
        <v>0.2</v>
      </c>
      <c r="F250" s="31">
        <v>0</v>
      </c>
      <c r="G250" s="52">
        <f>F250*E250</f>
        <v>0</v>
      </c>
      <c r="H250" s="600"/>
      <c r="I250" s="600"/>
      <c r="J250" s="600"/>
    </row>
    <row r="251" spans="1:10" ht="19.5" customHeight="1">
      <c r="A251" s="611"/>
      <c r="B251" s="607" t="s">
        <v>1543</v>
      </c>
      <c r="C251" s="607"/>
      <c r="D251" s="607"/>
      <c r="E251" s="51">
        <v>0.2</v>
      </c>
      <c r="F251" s="31">
        <v>0</v>
      </c>
      <c r="G251" s="52">
        <f>F251*E251</f>
        <v>0</v>
      </c>
      <c r="H251" s="600"/>
      <c r="I251" s="600"/>
      <c r="J251" s="600"/>
    </row>
    <row r="252" spans="1:10" ht="19.5" customHeight="1">
      <c r="A252" s="609" t="s">
        <v>268</v>
      </c>
      <c r="B252" s="609"/>
      <c r="C252" s="609"/>
      <c r="D252" s="609"/>
      <c r="E252" s="610">
        <f>SUM(G247:G251)</f>
        <v>0</v>
      </c>
      <c r="F252" s="610"/>
      <c r="G252" s="610"/>
      <c r="H252" s="606"/>
      <c r="I252" s="606"/>
      <c r="J252" s="606"/>
    </row>
    <row r="253" spans="1:10" ht="19.5" customHeight="1">
      <c r="A253" s="50" t="s">
        <v>259</v>
      </c>
      <c r="B253" s="601" t="s">
        <v>263</v>
      </c>
      <c r="C253" s="601"/>
      <c r="D253" s="601"/>
      <c r="E253" s="50" t="s">
        <v>260</v>
      </c>
      <c r="F253" s="50" t="s">
        <v>261</v>
      </c>
      <c r="G253" s="50" t="s">
        <v>262</v>
      </c>
      <c r="H253" s="601" t="s">
        <v>277</v>
      </c>
      <c r="I253" s="601"/>
      <c r="J253" s="601"/>
    </row>
    <row r="254" spans="1:10" ht="19.5" customHeight="1">
      <c r="A254" s="611" t="s">
        <v>270</v>
      </c>
      <c r="B254" s="607" t="s">
        <v>1553</v>
      </c>
      <c r="C254" s="607"/>
      <c r="D254" s="607"/>
      <c r="E254" s="51">
        <v>0.2</v>
      </c>
      <c r="F254" s="31">
        <v>1</v>
      </c>
      <c r="G254" s="52">
        <f>F254*E254</f>
        <v>0.2</v>
      </c>
      <c r="H254" s="600"/>
      <c r="I254" s="600"/>
      <c r="J254" s="600"/>
    </row>
    <row r="255" spans="1:10" ht="19.5" customHeight="1">
      <c r="A255" s="611"/>
      <c r="B255" s="607" t="s">
        <v>272</v>
      </c>
      <c r="C255" s="607"/>
      <c r="D255" s="607"/>
      <c r="E255" s="51">
        <v>0.2</v>
      </c>
      <c r="F255" s="31">
        <v>0</v>
      </c>
      <c r="G255" s="52">
        <f>F255*E255</f>
        <v>0</v>
      </c>
      <c r="H255" s="600"/>
      <c r="I255" s="600"/>
      <c r="J255" s="600"/>
    </row>
    <row r="256" spans="1:10" ht="19.5" customHeight="1">
      <c r="A256" s="611"/>
      <c r="B256" s="607" t="s">
        <v>273</v>
      </c>
      <c r="C256" s="607"/>
      <c r="D256" s="607"/>
      <c r="E256" s="51">
        <v>0.2</v>
      </c>
      <c r="F256" s="31">
        <v>0</v>
      </c>
      <c r="G256" s="52">
        <f>F256*E256</f>
        <v>0</v>
      </c>
      <c r="H256" s="600"/>
      <c r="I256" s="600"/>
      <c r="J256" s="600"/>
    </row>
    <row r="257" spans="1:10" ht="19.5" customHeight="1">
      <c r="A257" s="611"/>
      <c r="B257" s="607" t="s">
        <v>274</v>
      </c>
      <c r="C257" s="607"/>
      <c r="D257" s="607"/>
      <c r="E257" s="51">
        <v>0.2</v>
      </c>
      <c r="F257" s="31">
        <v>0</v>
      </c>
      <c r="G257" s="52">
        <f>F257*E257</f>
        <v>0</v>
      </c>
      <c r="H257" s="600"/>
      <c r="I257" s="600"/>
      <c r="J257" s="600"/>
    </row>
    <row r="258" spans="1:10" ht="19.5" customHeight="1">
      <c r="A258" s="611"/>
      <c r="B258" s="607" t="s">
        <v>1541</v>
      </c>
      <c r="C258" s="607"/>
      <c r="D258" s="607"/>
      <c r="E258" s="51">
        <v>0.2</v>
      </c>
      <c r="F258" s="31">
        <v>0</v>
      </c>
      <c r="G258" s="52">
        <f>F258*E258</f>
        <v>0</v>
      </c>
      <c r="H258" s="600"/>
      <c r="I258" s="600"/>
      <c r="J258" s="600"/>
    </row>
    <row r="259" spans="1:10" ht="19.5" customHeight="1">
      <c r="A259" s="609" t="s">
        <v>275</v>
      </c>
      <c r="B259" s="609"/>
      <c r="C259" s="609"/>
      <c r="D259" s="609"/>
      <c r="E259" s="610">
        <f>SUM(G254:G258)</f>
        <v>0.2</v>
      </c>
      <c r="F259" s="610"/>
      <c r="G259" s="610"/>
      <c r="H259" s="606"/>
      <c r="I259" s="606"/>
      <c r="J259" s="606"/>
    </row>
    <row r="260" spans="1:10" ht="19.5" customHeight="1">
      <c r="A260" s="650"/>
      <c r="B260" s="650"/>
      <c r="C260" s="650"/>
      <c r="D260" s="650"/>
      <c r="E260" s="650"/>
      <c r="F260" s="650"/>
      <c r="G260" s="650"/>
      <c r="H260" s="650"/>
      <c r="I260" s="650"/>
      <c r="J260" s="650"/>
    </row>
    <row r="261" spans="1:10" ht="19.5" customHeight="1">
      <c r="A261" s="53" t="s">
        <v>278</v>
      </c>
      <c r="B261" s="53" t="s">
        <v>281</v>
      </c>
      <c r="C261" s="650"/>
      <c r="D261" s="650"/>
      <c r="E261" s="650"/>
      <c r="F261" s="650"/>
      <c r="G261" s="650"/>
      <c r="H261" s="650"/>
      <c r="I261" s="650"/>
      <c r="J261" s="650"/>
    </row>
    <row r="262" spans="1:10" ht="19.5" customHeight="1">
      <c r="A262" s="54" t="s">
        <v>276</v>
      </c>
      <c r="B262" s="55">
        <f>E238</f>
        <v>0.60000000000000009</v>
      </c>
      <c r="C262" s="650"/>
      <c r="D262" s="650"/>
      <c r="E262" s="650"/>
      <c r="F262" s="650"/>
      <c r="G262" s="650"/>
      <c r="H262" s="650"/>
      <c r="I262" s="650"/>
      <c r="J262" s="650"/>
    </row>
    <row r="263" spans="1:10" ht="19.5" customHeight="1">
      <c r="A263" s="54" t="s">
        <v>265</v>
      </c>
      <c r="B263" s="55">
        <f>E245</f>
        <v>1</v>
      </c>
      <c r="C263" s="650"/>
      <c r="D263" s="650"/>
      <c r="E263" s="650"/>
      <c r="F263" s="650"/>
      <c r="G263" s="650"/>
      <c r="H263" s="650"/>
      <c r="I263" s="650"/>
      <c r="J263" s="650"/>
    </row>
    <row r="264" spans="1:10" ht="19.5" customHeight="1">
      <c r="A264" s="54" t="s">
        <v>279</v>
      </c>
      <c r="B264" s="55">
        <f>E252</f>
        <v>0</v>
      </c>
      <c r="C264" s="650"/>
      <c r="D264" s="650"/>
      <c r="E264" s="650"/>
      <c r="F264" s="650"/>
      <c r="G264" s="650"/>
      <c r="H264" s="650"/>
      <c r="I264" s="650"/>
      <c r="J264" s="650"/>
    </row>
    <row r="265" spans="1:10" ht="33" customHeight="1">
      <c r="A265" s="54" t="s">
        <v>270</v>
      </c>
      <c r="B265" s="55">
        <f>E259</f>
        <v>0.2</v>
      </c>
      <c r="C265" s="650"/>
      <c r="D265" s="650"/>
      <c r="E265" s="650"/>
      <c r="F265" s="650"/>
      <c r="G265" s="650"/>
      <c r="H265" s="650"/>
      <c r="I265" s="650"/>
      <c r="J265" s="650"/>
    </row>
    <row r="266" spans="1:10" ht="35.25" customHeight="1">
      <c r="A266" s="56" t="s">
        <v>280</v>
      </c>
      <c r="B266" s="57">
        <f>AVERAGE(B262:B265)</f>
        <v>0.45</v>
      </c>
      <c r="C266" s="650"/>
      <c r="D266" s="650"/>
      <c r="E266" s="650"/>
      <c r="F266" s="650"/>
      <c r="G266" s="650"/>
      <c r="H266" s="650"/>
      <c r="I266" s="650"/>
      <c r="J266" s="650"/>
    </row>
    <row r="267" spans="1:10" ht="19.5" customHeight="1">
      <c r="A267" s="650"/>
      <c r="B267" s="650"/>
      <c r="C267" s="650"/>
      <c r="D267" s="650"/>
      <c r="E267" s="650"/>
      <c r="F267" s="650"/>
      <c r="G267" s="650"/>
      <c r="H267" s="650"/>
      <c r="I267" s="650"/>
      <c r="J267" s="650"/>
    </row>
    <row r="268" spans="1:10" ht="19.5" customHeight="1">
      <c r="A268" s="651" t="s">
        <v>1447</v>
      </c>
      <c r="B268" s="651"/>
      <c r="C268" s="651"/>
      <c r="D268" s="651"/>
      <c r="E268" s="651"/>
      <c r="F268" s="651"/>
      <c r="G268" s="651"/>
      <c r="H268" s="651"/>
      <c r="I268" s="651"/>
      <c r="J268" s="651"/>
    </row>
    <row r="269" spans="1:10" ht="38.25" customHeight="1">
      <c r="A269" s="649" t="s">
        <v>1454</v>
      </c>
      <c r="B269" s="649"/>
      <c r="C269" s="649"/>
      <c r="D269" s="652" t="s">
        <v>294</v>
      </c>
      <c r="E269" s="652"/>
      <c r="F269" s="652"/>
      <c r="G269" s="652"/>
      <c r="H269" s="652"/>
      <c r="I269" s="652"/>
      <c r="J269" s="652"/>
    </row>
    <row r="270" spans="1:10" ht="16.5" customHeight="1">
      <c r="A270" s="58"/>
      <c r="B270" s="58"/>
      <c r="C270" s="58"/>
      <c r="D270" s="58"/>
      <c r="E270" s="58"/>
      <c r="F270" s="58"/>
      <c r="G270" s="58"/>
      <c r="H270" s="58"/>
      <c r="I270" s="58"/>
    </row>
    <row r="271" spans="1:10" ht="14.25" customHeight="1">
      <c r="A271" s="643" t="s">
        <v>1436</v>
      </c>
      <c r="B271" s="643"/>
      <c r="C271" s="643"/>
      <c r="D271" s="643"/>
      <c r="E271" s="643"/>
      <c r="F271" s="643"/>
      <c r="G271" s="643"/>
      <c r="H271" s="643"/>
      <c r="I271" s="643"/>
      <c r="J271" s="643"/>
    </row>
    <row r="272" spans="1:10" ht="17.25" customHeight="1">
      <c r="A272" s="643" t="s">
        <v>1435</v>
      </c>
      <c r="B272" s="643"/>
      <c r="C272" s="643"/>
      <c r="D272" s="643"/>
      <c r="E272" s="643"/>
      <c r="F272" s="643"/>
      <c r="G272" s="643"/>
      <c r="H272" s="643"/>
      <c r="I272" s="643"/>
      <c r="J272" s="643"/>
    </row>
    <row r="273" spans="1:11" ht="54.75" customHeight="1">
      <c r="A273" s="642" t="s">
        <v>1545</v>
      </c>
      <c r="B273" s="642"/>
      <c r="C273" s="642"/>
      <c r="D273" s="642"/>
      <c r="E273" s="642"/>
      <c r="F273" s="642"/>
      <c r="G273" s="642"/>
      <c r="H273" s="642"/>
      <c r="I273" s="642"/>
      <c r="J273" s="642"/>
    </row>
    <row r="274" spans="1:11" ht="23.55" customHeight="1">
      <c r="A274" s="643" t="s">
        <v>292</v>
      </c>
      <c r="B274" s="643"/>
      <c r="C274" s="643"/>
      <c r="D274" s="643"/>
      <c r="E274" s="643"/>
      <c r="F274" s="643"/>
      <c r="G274" s="643"/>
      <c r="H274" s="643"/>
      <c r="I274" s="643"/>
      <c r="J274" s="643"/>
    </row>
    <row r="275" spans="1:11" ht="106.5" customHeight="1">
      <c r="A275" s="642" t="s">
        <v>1547</v>
      </c>
      <c r="B275" s="642"/>
      <c r="C275" s="642"/>
      <c r="D275" s="642"/>
      <c r="E275" s="642"/>
      <c r="F275" s="642"/>
      <c r="G275" s="642"/>
      <c r="H275" s="642"/>
      <c r="I275" s="642"/>
      <c r="J275" s="642"/>
    </row>
    <row r="276" spans="1:11" ht="19.5" customHeight="1">
      <c r="A276" s="643" t="s">
        <v>293</v>
      </c>
      <c r="B276" s="643"/>
      <c r="C276" s="643"/>
      <c r="D276" s="643"/>
      <c r="E276" s="643"/>
      <c r="F276" s="643"/>
      <c r="G276" s="643"/>
      <c r="H276" s="643"/>
      <c r="I276" s="643"/>
      <c r="J276" s="643"/>
    </row>
    <row r="277" spans="1:11" ht="90" customHeight="1">
      <c r="A277" s="642" t="s">
        <v>1546</v>
      </c>
      <c r="B277" s="642"/>
      <c r="C277" s="642"/>
      <c r="D277" s="642"/>
      <c r="E277" s="642"/>
      <c r="F277" s="642"/>
      <c r="G277" s="642"/>
      <c r="H277" s="642"/>
      <c r="I277" s="642"/>
      <c r="J277" s="642"/>
    </row>
    <row r="278" spans="1:11" ht="20.25" customHeight="1">
      <c r="A278" s="643" t="s">
        <v>1456</v>
      </c>
      <c r="B278" s="643"/>
      <c r="C278" s="643"/>
      <c r="D278" s="643"/>
      <c r="E278" s="643"/>
      <c r="F278" s="643"/>
      <c r="G278" s="643"/>
      <c r="H278" s="643"/>
      <c r="I278" s="643"/>
      <c r="J278" s="643"/>
    </row>
    <row r="279" spans="1:11" ht="35.25" customHeight="1">
      <c r="A279" s="642" t="s">
        <v>1534</v>
      </c>
      <c r="B279" s="642"/>
      <c r="C279" s="642"/>
      <c r="D279" s="642"/>
      <c r="E279" s="642"/>
      <c r="F279" s="642"/>
      <c r="G279" s="642"/>
      <c r="H279" s="642"/>
      <c r="I279" s="642"/>
      <c r="J279" s="642"/>
    </row>
    <row r="280" spans="1:11" ht="24" customHeight="1">
      <c r="A280" s="643" t="s">
        <v>1457</v>
      </c>
      <c r="B280" s="643"/>
      <c r="C280" s="643"/>
      <c r="D280" s="643"/>
      <c r="E280" s="643"/>
      <c r="F280" s="643"/>
      <c r="G280" s="643"/>
      <c r="H280" s="643"/>
      <c r="I280" s="643"/>
      <c r="J280" s="643"/>
    </row>
    <row r="281" spans="1:11" ht="89.55" customHeight="1">
      <c r="A281" s="642" t="s">
        <v>1535</v>
      </c>
      <c r="B281" s="642"/>
      <c r="C281" s="642"/>
      <c r="D281" s="642"/>
      <c r="E281" s="642"/>
      <c r="F281" s="642"/>
      <c r="G281" s="642"/>
      <c r="H281" s="642"/>
      <c r="I281" s="642"/>
      <c r="J281" s="642"/>
    </row>
    <row r="282" spans="1:11" ht="21" customHeight="1">
      <c r="A282" s="641" t="s">
        <v>1448</v>
      </c>
      <c r="B282" s="641"/>
      <c r="C282" s="641"/>
      <c r="D282" s="641"/>
      <c r="E282" s="641"/>
      <c r="F282" s="641"/>
      <c r="G282" s="641"/>
      <c r="H282" s="641"/>
      <c r="I282" s="641"/>
      <c r="J282" s="641"/>
    </row>
    <row r="283" spans="1:11" ht="35.25" customHeight="1">
      <c r="A283" s="656" t="s">
        <v>1436</v>
      </c>
      <c r="B283" s="656"/>
      <c r="C283" s="656"/>
      <c r="D283" s="657" t="s">
        <v>295</v>
      </c>
      <c r="E283" s="657"/>
      <c r="F283" s="657"/>
      <c r="G283" s="657"/>
      <c r="H283" s="657"/>
      <c r="I283" s="657"/>
      <c r="J283" s="657"/>
    </row>
    <row r="284" spans="1:11" ht="13.05" customHeight="1">
      <c r="A284" s="658"/>
      <c r="B284" s="658"/>
      <c r="C284" s="658"/>
      <c r="D284" s="658"/>
      <c r="E284" s="658"/>
      <c r="F284" s="658"/>
      <c r="G284" s="658"/>
      <c r="H284" s="658"/>
      <c r="I284" s="658"/>
      <c r="J284" s="658"/>
    </row>
    <row r="285" spans="1:11" ht="13.05" customHeight="1">
      <c r="A285" s="641" t="s">
        <v>1449</v>
      </c>
      <c r="B285" s="641"/>
      <c r="C285" s="641"/>
      <c r="D285" s="641"/>
      <c r="E285" s="641"/>
      <c r="F285" s="641"/>
      <c r="G285" s="641"/>
      <c r="H285" s="641"/>
      <c r="I285" s="641"/>
      <c r="J285" s="641"/>
    </row>
    <row r="286" spans="1:11" ht="34.049999999999997" customHeight="1">
      <c r="A286" s="659" t="s">
        <v>1446</v>
      </c>
      <c r="B286" s="659"/>
      <c r="C286" s="659"/>
      <c r="D286" s="659"/>
      <c r="E286" s="659"/>
      <c r="F286" s="659"/>
      <c r="G286" s="659"/>
      <c r="H286" s="659"/>
      <c r="I286" s="659"/>
      <c r="J286" s="659"/>
    </row>
    <row r="287" spans="1:11" ht="26.55" customHeight="1">
      <c r="A287" s="621" t="s">
        <v>1461</v>
      </c>
      <c r="B287" s="621"/>
      <c r="C287" s="621"/>
      <c r="D287" s="657" t="s">
        <v>295</v>
      </c>
      <c r="E287" s="657"/>
      <c r="F287" s="657"/>
      <c r="G287" s="657"/>
      <c r="H287" s="657"/>
      <c r="I287" s="657"/>
      <c r="J287" s="657"/>
      <c r="K287" s="47" t="s">
        <v>1557</v>
      </c>
    </row>
    <row r="288" spans="1:11" ht="26.55" customHeight="1" thickBot="1">
      <c r="A288" s="605" t="s">
        <v>332</v>
      </c>
      <c r="B288" s="605"/>
      <c r="C288" s="605"/>
      <c r="D288" s="605"/>
      <c r="E288" s="605"/>
      <c r="F288" s="605"/>
      <c r="G288" s="605"/>
      <c r="H288" s="605"/>
      <c r="I288" s="605"/>
      <c r="J288" s="605"/>
    </row>
    <row r="289" spans="1:10" ht="13.5" thickBot="1">
      <c r="A289" s="602" t="s">
        <v>1516</v>
      </c>
      <c r="B289" s="603"/>
      <c r="C289" s="603"/>
      <c r="D289" s="603"/>
      <c r="E289" s="604"/>
      <c r="F289" s="602" t="s">
        <v>1505</v>
      </c>
      <c r="G289" s="603"/>
      <c r="H289" s="604"/>
      <c r="I289" s="602" t="s">
        <v>1504</v>
      </c>
      <c r="J289" s="603"/>
    </row>
    <row r="290" spans="1:10" ht="13.05" customHeight="1" thickBot="1">
      <c r="A290" s="20" t="s">
        <v>1513</v>
      </c>
      <c r="B290" s="622"/>
      <c r="C290" s="623"/>
      <c r="D290" s="623"/>
      <c r="E290" s="624"/>
      <c r="F290" s="612"/>
      <c r="G290" s="613"/>
      <c r="H290" s="614"/>
      <c r="I290" s="612" t="s">
        <v>1504</v>
      </c>
      <c r="J290" s="613"/>
    </row>
    <row r="291" spans="1:10" ht="13.05" customHeight="1" thickBot="1">
      <c r="A291" s="20" t="s">
        <v>1514</v>
      </c>
      <c r="B291" s="622"/>
      <c r="C291" s="623"/>
      <c r="D291" s="623"/>
      <c r="E291" s="624"/>
      <c r="F291" s="612"/>
      <c r="G291" s="613"/>
      <c r="H291" s="614"/>
      <c r="I291" s="612" t="s">
        <v>1504</v>
      </c>
      <c r="J291" s="613"/>
    </row>
    <row r="292" spans="1:10" ht="24" customHeight="1" thickBot="1">
      <c r="A292" s="20" t="s">
        <v>1515</v>
      </c>
      <c r="B292" s="612"/>
      <c r="C292" s="613"/>
      <c r="D292" s="613"/>
      <c r="E292" s="614"/>
      <c r="F292" s="612"/>
      <c r="G292" s="613"/>
      <c r="H292" s="614"/>
      <c r="I292" s="612" t="s">
        <v>1504</v>
      </c>
      <c r="J292" s="613"/>
    </row>
    <row r="293" spans="1:10">
      <c r="A293" s="29"/>
    </row>
    <row r="294" spans="1:10">
      <c r="A294" s="653" t="s">
        <v>1434</v>
      </c>
      <c r="B294" s="653"/>
      <c r="C294" s="653"/>
      <c r="D294" s="653"/>
      <c r="E294" s="653"/>
      <c r="F294" s="653"/>
      <c r="G294" s="653"/>
      <c r="H294" s="653"/>
      <c r="I294" s="653"/>
      <c r="J294" s="653"/>
    </row>
    <row r="295" spans="1:10">
      <c r="A295" s="40" t="s">
        <v>1450</v>
      </c>
      <c r="B295" s="40" t="s">
        <v>263</v>
      </c>
      <c r="C295" s="653" t="s">
        <v>1451</v>
      </c>
      <c r="D295" s="653"/>
      <c r="E295" s="653"/>
      <c r="F295" s="653"/>
      <c r="G295" s="653"/>
      <c r="H295" s="653"/>
      <c r="I295" s="653"/>
      <c r="J295" s="653"/>
    </row>
    <row r="296" spans="1:10" ht="12.75" customHeight="1">
      <c r="A296" s="32">
        <v>0</v>
      </c>
      <c r="B296" s="48" t="s">
        <v>1554</v>
      </c>
      <c r="C296" s="654" t="s">
        <v>1556</v>
      </c>
      <c r="D296" s="654"/>
      <c r="E296" s="654"/>
      <c r="F296" s="654"/>
      <c r="G296" s="654"/>
      <c r="H296" s="654"/>
      <c r="I296" s="654"/>
      <c r="J296" s="654"/>
    </row>
    <row r="297" spans="1:10" ht="12.75" customHeight="1">
      <c r="A297" s="33">
        <v>1</v>
      </c>
      <c r="B297" s="48" t="s">
        <v>1555</v>
      </c>
      <c r="C297" s="654" t="s">
        <v>1452</v>
      </c>
      <c r="D297" s="654"/>
      <c r="E297" s="654"/>
      <c r="F297" s="654"/>
      <c r="G297" s="654"/>
      <c r="H297" s="654"/>
      <c r="I297" s="654"/>
      <c r="J297" s="654"/>
    </row>
  </sheetData>
  <mergeCells count="500">
    <mergeCell ref="I290:J290"/>
    <mergeCell ref="I291:J291"/>
    <mergeCell ref="I292:J292"/>
    <mergeCell ref="A294:J294"/>
    <mergeCell ref="C295:J295"/>
    <mergeCell ref="C296:J296"/>
    <mergeCell ref="C297:J297"/>
    <mergeCell ref="A28:A30"/>
    <mergeCell ref="B28:B30"/>
    <mergeCell ref="C28:C30"/>
    <mergeCell ref="D28:D30"/>
    <mergeCell ref="E28:G28"/>
    <mergeCell ref="H28:J28"/>
    <mergeCell ref="A280:J280"/>
    <mergeCell ref="A281:J281"/>
    <mergeCell ref="A282:J282"/>
    <mergeCell ref="A283:C283"/>
    <mergeCell ref="D283:J283"/>
    <mergeCell ref="A284:J284"/>
    <mergeCell ref="A285:J285"/>
    <mergeCell ref="A286:J286"/>
    <mergeCell ref="D287:J287"/>
    <mergeCell ref="A271:J271"/>
    <mergeCell ref="A272:J272"/>
    <mergeCell ref="A273:J273"/>
    <mergeCell ref="A274:J274"/>
    <mergeCell ref="A275:J275"/>
    <mergeCell ref="A276:J276"/>
    <mergeCell ref="A277:J277"/>
    <mergeCell ref="A278:J278"/>
    <mergeCell ref="A279:J279"/>
    <mergeCell ref="A34:J34"/>
    <mergeCell ref="A35:J35"/>
    <mergeCell ref="A36:J36"/>
    <mergeCell ref="A37:J37"/>
    <mergeCell ref="A229:J229"/>
    <mergeCell ref="A230:J230"/>
    <mergeCell ref="A231:J231"/>
    <mergeCell ref="H232:J232"/>
    <mergeCell ref="H233:J233"/>
    <mergeCell ref="A269:C269"/>
    <mergeCell ref="A260:J260"/>
    <mergeCell ref="C261:J266"/>
    <mergeCell ref="A267:J267"/>
    <mergeCell ref="A268:J268"/>
    <mergeCell ref="D269:J269"/>
    <mergeCell ref="H256:J256"/>
    <mergeCell ref="H257:J257"/>
    <mergeCell ref="I1:J1"/>
    <mergeCell ref="I2:J2"/>
    <mergeCell ref="A3:J3"/>
    <mergeCell ref="A4:J4"/>
    <mergeCell ref="A5:J5"/>
    <mergeCell ref="A6:J6"/>
    <mergeCell ref="D17:E17"/>
    <mergeCell ref="F17:G17"/>
    <mergeCell ref="H17:I17"/>
    <mergeCell ref="H10:J10"/>
    <mergeCell ref="A14:C14"/>
    <mergeCell ref="D14:J14"/>
    <mergeCell ref="D16:E16"/>
    <mergeCell ref="A1:H2"/>
    <mergeCell ref="D9:E9"/>
    <mergeCell ref="F9:G9"/>
    <mergeCell ref="A7:J7"/>
    <mergeCell ref="H8:J8"/>
    <mergeCell ref="H9:J9"/>
    <mergeCell ref="D10:E10"/>
    <mergeCell ref="F10:G10"/>
    <mergeCell ref="A13:J13"/>
    <mergeCell ref="F16:G16"/>
    <mergeCell ref="H16:I16"/>
    <mergeCell ref="A245:D245"/>
    <mergeCell ref="F20:G20"/>
    <mergeCell ref="H20:I20"/>
    <mergeCell ref="E22:J22"/>
    <mergeCell ref="I23:J23"/>
    <mergeCell ref="H24:J24"/>
    <mergeCell ref="E245:G245"/>
    <mergeCell ref="B246:D246"/>
    <mergeCell ref="A247:A251"/>
    <mergeCell ref="B247:D247"/>
    <mergeCell ref="B248:D248"/>
    <mergeCell ref="B249:D249"/>
    <mergeCell ref="B250:D250"/>
    <mergeCell ref="B251:D251"/>
    <mergeCell ref="H245:J245"/>
    <mergeCell ref="H246:J246"/>
    <mergeCell ref="H247:J247"/>
    <mergeCell ref="H248:J248"/>
    <mergeCell ref="H249:J249"/>
    <mergeCell ref="H241:J241"/>
    <mergeCell ref="H242:J242"/>
    <mergeCell ref="H243:J243"/>
    <mergeCell ref="H244:J244"/>
    <mergeCell ref="A233:A237"/>
    <mergeCell ref="B254:D254"/>
    <mergeCell ref="B255:D255"/>
    <mergeCell ref="B256:D256"/>
    <mergeCell ref="B257:D257"/>
    <mergeCell ref="B258:D258"/>
    <mergeCell ref="H252:J252"/>
    <mergeCell ref="H253:J253"/>
    <mergeCell ref="H254:J254"/>
    <mergeCell ref="H255:J255"/>
    <mergeCell ref="H258:J258"/>
    <mergeCell ref="A219:C219"/>
    <mergeCell ref="E219:I219"/>
    <mergeCell ref="A220:C220"/>
    <mergeCell ref="E220:I220"/>
    <mergeCell ref="A221:C221"/>
    <mergeCell ref="E221:I221"/>
    <mergeCell ref="B233:D233"/>
    <mergeCell ref="B234:D234"/>
    <mergeCell ref="B235:D235"/>
    <mergeCell ref="H234:J234"/>
    <mergeCell ref="H235:J235"/>
    <mergeCell ref="A215:C215"/>
    <mergeCell ref="E215:I215"/>
    <mergeCell ref="A216:I216"/>
    <mergeCell ref="A217:I217"/>
    <mergeCell ref="A218:C218"/>
    <mergeCell ref="E218:I218"/>
    <mergeCell ref="A210:C210"/>
    <mergeCell ref="E210:I210"/>
    <mergeCell ref="A204:C204"/>
    <mergeCell ref="E204:I204"/>
    <mergeCell ref="A205:C205"/>
    <mergeCell ref="E205:I205"/>
    <mergeCell ref="A206:I206"/>
    <mergeCell ref="A207:I207"/>
    <mergeCell ref="A213:I213"/>
    <mergeCell ref="A214:C214"/>
    <mergeCell ref="E214:I214"/>
    <mergeCell ref="B292:E292"/>
    <mergeCell ref="F292:H292"/>
    <mergeCell ref="A225:C225"/>
    <mergeCell ref="E225:I225"/>
    <mergeCell ref="A226:I226"/>
    <mergeCell ref="A227:I227"/>
    <mergeCell ref="A228:I228"/>
    <mergeCell ref="A222:C222"/>
    <mergeCell ref="E222:I222"/>
    <mergeCell ref="A223:C223"/>
    <mergeCell ref="E223:I223"/>
    <mergeCell ref="A224:C224"/>
    <mergeCell ref="E224:I224"/>
    <mergeCell ref="A287:C287"/>
    <mergeCell ref="B290:E290"/>
    <mergeCell ref="F290:H290"/>
    <mergeCell ref="B291:E291"/>
    <mergeCell ref="F291:H291"/>
    <mergeCell ref="B242:D242"/>
    <mergeCell ref="B243:D243"/>
    <mergeCell ref="A238:D238"/>
    <mergeCell ref="E238:G238"/>
    <mergeCell ref="B239:D239"/>
    <mergeCell ref="A240:A244"/>
    <mergeCell ref="H250:J250"/>
    <mergeCell ref="H251:J251"/>
    <mergeCell ref="H239:J239"/>
    <mergeCell ref="H240:J240"/>
    <mergeCell ref="A289:E289"/>
    <mergeCell ref="F289:H289"/>
    <mergeCell ref="A288:J288"/>
    <mergeCell ref="I289:J289"/>
    <mergeCell ref="B232:D232"/>
    <mergeCell ref="H238:J238"/>
    <mergeCell ref="B240:D240"/>
    <mergeCell ref="B241:D241"/>
    <mergeCell ref="B244:D244"/>
    <mergeCell ref="B236:D236"/>
    <mergeCell ref="B237:D237"/>
    <mergeCell ref="H236:J236"/>
    <mergeCell ref="H237:J237"/>
    <mergeCell ref="A259:D259"/>
    <mergeCell ref="E259:G259"/>
    <mergeCell ref="H259:J259"/>
    <mergeCell ref="A252:D252"/>
    <mergeCell ref="E252:G252"/>
    <mergeCell ref="B253:D253"/>
    <mergeCell ref="A254:A258"/>
    <mergeCell ref="A203:C203"/>
    <mergeCell ref="E203:I203"/>
    <mergeCell ref="A197:C197"/>
    <mergeCell ref="E197:I197"/>
    <mergeCell ref="A198:C198"/>
    <mergeCell ref="E198:I198"/>
    <mergeCell ref="A199:C199"/>
    <mergeCell ref="E199:I199"/>
    <mergeCell ref="A212:I212"/>
    <mergeCell ref="A208:C208"/>
    <mergeCell ref="E208:I208"/>
    <mergeCell ref="A211:C211"/>
    <mergeCell ref="E211:I211"/>
    <mergeCell ref="A209:C209"/>
    <mergeCell ref="E209:I209"/>
    <mergeCell ref="A200:I200"/>
    <mergeCell ref="A201:I201"/>
    <mergeCell ref="A202:C202"/>
    <mergeCell ref="E202:I202"/>
    <mergeCell ref="A194:C194"/>
    <mergeCell ref="E194:I194"/>
    <mergeCell ref="A195:C195"/>
    <mergeCell ref="E195:I195"/>
    <mergeCell ref="A196:C196"/>
    <mergeCell ref="E196:I196"/>
    <mergeCell ref="A190:C190"/>
    <mergeCell ref="E190:I190"/>
    <mergeCell ref="A191:C191"/>
    <mergeCell ref="E191:I191"/>
    <mergeCell ref="A192:G192"/>
    <mergeCell ref="A193:I193"/>
    <mergeCell ref="A186:G186"/>
    <mergeCell ref="A187:I187"/>
    <mergeCell ref="A188:C188"/>
    <mergeCell ref="E188:I188"/>
    <mergeCell ref="A189:C189"/>
    <mergeCell ref="E189:I189"/>
    <mergeCell ref="A183:C183"/>
    <mergeCell ref="E183:I183"/>
    <mergeCell ref="A184:C184"/>
    <mergeCell ref="E184:I184"/>
    <mergeCell ref="A185:C185"/>
    <mergeCell ref="E185:I185"/>
    <mergeCell ref="A179:C179"/>
    <mergeCell ref="E179:I179"/>
    <mergeCell ref="A180:C180"/>
    <mergeCell ref="E180:I180"/>
    <mergeCell ref="A181:G181"/>
    <mergeCell ref="A182:I182"/>
    <mergeCell ref="A176:C176"/>
    <mergeCell ref="E176:I176"/>
    <mergeCell ref="A177:C177"/>
    <mergeCell ref="E177:I177"/>
    <mergeCell ref="A178:C178"/>
    <mergeCell ref="E178:I178"/>
    <mergeCell ref="A173:C173"/>
    <mergeCell ref="E173:I173"/>
    <mergeCell ref="A174:C174"/>
    <mergeCell ref="E174:I174"/>
    <mergeCell ref="A175:C175"/>
    <mergeCell ref="E175:I175"/>
    <mergeCell ref="A169:C169"/>
    <mergeCell ref="E169:I169"/>
    <mergeCell ref="A170:C170"/>
    <mergeCell ref="E170:I170"/>
    <mergeCell ref="A171:G171"/>
    <mergeCell ref="A172:I172"/>
    <mergeCell ref="A165:C165"/>
    <mergeCell ref="E165:I165"/>
    <mergeCell ref="A166:G166"/>
    <mergeCell ref="A167:I167"/>
    <mergeCell ref="A168:C168"/>
    <mergeCell ref="E168:I168"/>
    <mergeCell ref="A162:C162"/>
    <mergeCell ref="E162:I162"/>
    <mergeCell ref="A163:C163"/>
    <mergeCell ref="E163:I163"/>
    <mergeCell ref="A164:C164"/>
    <mergeCell ref="E164:I164"/>
    <mergeCell ref="A158:C158"/>
    <mergeCell ref="E158:I158"/>
    <mergeCell ref="A159:G159"/>
    <mergeCell ref="A160:I160"/>
    <mergeCell ref="A161:C161"/>
    <mergeCell ref="E161:I161"/>
    <mergeCell ref="A155:C155"/>
    <mergeCell ref="E155:I155"/>
    <mergeCell ref="A156:C156"/>
    <mergeCell ref="E156:I156"/>
    <mergeCell ref="A157:C157"/>
    <mergeCell ref="E157:I157"/>
    <mergeCell ref="A152:C152"/>
    <mergeCell ref="E152:I152"/>
    <mergeCell ref="A153:C153"/>
    <mergeCell ref="E153:I153"/>
    <mergeCell ref="A154:C154"/>
    <mergeCell ref="E154:I154"/>
    <mergeCell ref="A149:C149"/>
    <mergeCell ref="E149:I149"/>
    <mergeCell ref="A150:C150"/>
    <mergeCell ref="E150:I150"/>
    <mergeCell ref="A151:C151"/>
    <mergeCell ref="E151:I151"/>
    <mergeCell ref="A146:C146"/>
    <mergeCell ref="E146:I146"/>
    <mergeCell ref="A147:C147"/>
    <mergeCell ref="E147:I147"/>
    <mergeCell ref="A148:C148"/>
    <mergeCell ref="E148:I148"/>
    <mergeCell ref="A143:C143"/>
    <mergeCell ref="E143:I143"/>
    <mergeCell ref="A144:C144"/>
    <mergeCell ref="E144:I144"/>
    <mergeCell ref="A145:C145"/>
    <mergeCell ref="E145:I145"/>
    <mergeCell ref="A139:C139"/>
    <mergeCell ref="E139:I139"/>
    <mergeCell ref="A140:C140"/>
    <mergeCell ref="E140:I140"/>
    <mergeCell ref="A141:I141"/>
    <mergeCell ref="A142:I142"/>
    <mergeCell ref="A136:C136"/>
    <mergeCell ref="E136:I136"/>
    <mergeCell ref="A137:C137"/>
    <mergeCell ref="E137:I137"/>
    <mergeCell ref="A138:C138"/>
    <mergeCell ref="E138:I138"/>
    <mergeCell ref="A133:C133"/>
    <mergeCell ref="E133:I133"/>
    <mergeCell ref="A134:C134"/>
    <mergeCell ref="E134:I134"/>
    <mergeCell ref="A135:C135"/>
    <mergeCell ref="E135:I135"/>
    <mergeCell ref="A130:C130"/>
    <mergeCell ref="E130:I130"/>
    <mergeCell ref="A131:C131"/>
    <mergeCell ref="E131:I131"/>
    <mergeCell ref="A132:C132"/>
    <mergeCell ref="E132:I132"/>
    <mergeCell ref="A124:I124"/>
    <mergeCell ref="A125:I125"/>
    <mergeCell ref="A126:I126"/>
    <mergeCell ref="A127:I127"/>
    <mergeCell ref="A128:I128"/>
    <mergeCell ref="A129:I129"/>
    <mergeCell ref="A121:C121"/>
    <mergeCell ref="E121:I121"/>
    <mergeCell ref="A122:C122"/>
    <mergeCell ref="E122:I122"/>
    <mergeCell ref="A123:C123"/>
    <mergeCell ref="E123:I123"/>
    <mergeCell ref="A117:C117"/>
    <mergeCell ref="E117:I117"/>
    <mergeCell ref="A118:C118"/>
    <mergeCell ref="E118:I118"/>
    <mergeCell ref="A119:I119"/>
    <mergeCell ref="A120:I120"/>
    <mergeCell ref="A113:C113"/>
    <mergeCell ref="E113:I113"/>
    <mergeCell ref="A114:C114"/>
    <mergeCell ref="E114:I114"/>
    <mergeCell ref="A115:G115"/>
    <mergeCell ref="A116:I116"/>
    <mergeCell ref="A109:C109"/>
    <mergeCell ref="E109:I109"/>
    <mergeCell ref="A110:C110"/>
    <mergeCell ref="E110:I110"/>
    <mergeCell ref="A111:G111"/>
    <mergeCell ref="A112:I112"/>
    <mergeCell ref="A105:C105"/>
    <mergeCell ref="E105:I105"/>
    <mergeCell ref="A106:C106"/>
    <mergeCell ref="E106:I106"/>
    <mergeCell ref="A107:I107"/>
    <mergeCell ref="A108:I108"/>
    <mergeCell ref="A100:C100"/>
    <mergeCell ref="E100:I100"/>
    <mergeCell ref="A101:C101"/>
    <mergeCell ref="E101:I101"/>
    <mergeCell ref="A103:I103"/>
    <mergeCell ref="A104:C104"/>
    <mergeCell ref="E104:I104"/>
    <mergeCell ref="A96:C96"/>
    <mergeCell ref="E96:I96"/>
    <mergeCell ref="A97:I97"/>
    <mergeCell ref="A98:I98"/>
    <mergeCell ref="A99:C99"/>
    <mergeCell ref="E99:I99"/>
    <mergeCell ref="A93:C93"/>
    <mergeCell ref="E93:I93"/>
    <mergeCell ref="A94:C94"/>
    <mergeCell ref="E94:I94"/>
    <mergeCell ref="A95:C95"/>
    <mergeCell ref="E95:I95"/>
    <mergeCell ref="A89:C89"/>
    <mergeCell ref="E89:I89"/>
    <mergeCell ref="A90:C90"/>
    <mergeCell ref="E90:I90"/>
    <mergeCell ref="A91:I91"/>
    <mergeCell ref="A92:I92"/>
    <mergeCell ref="A85:I85"/>
    <mergeCell ref="A86:I86"/>
    <mergeCell ref="A87:C87"/>
    <mergeCell ref="E87:I87"/>
    <mergeCell ref="A88:C88"/>
    <mergeCell ref="E88:I88"/>
    <mergeCell ref="A82:C82"/>
    <mergeCell ref="E82:I82"/>
    <mergeCell ref="A83:C83"/>
    <mergeCell ref="E83:I83"/>
    <mergeCell ref="A84:C84"/>
    <mergeCell ref="E84:I84"/>
    <mergeCell ref="A78:I78"/>
    <mergeCell ref="A79:I79"/>
    <mergeCell ref="A80:C80"/>
    <mergeCell ref="E80:I80"/>
    <mergeCell ref="A81:C81"/>
    <mergeCell ref="E81:I81"/>
    <mergeCell ref="A75:C75"/>
    <mergeCell ref="E75:I75"/>
    <mergeCell ref="A76:C76"/>
    <mergeCell ref="E76:I76"/>
    <mergeCell ref="A77:C77"/>
    <mergeCell ref="E77:I77"/>
    <mergeCell ref="A71:C71"/>
    <mergeCell ref="E71:I71"/>
    <mergeCell ref="A72:C72"/>
    <mergeCell ref="E72:I72"/>
    <mergeCell ref="A73:I73"/>
    <mergeCell ref="A74:I74"/>
    <mergeCell ref="A67:C67"/>
    <mergeCell ref="E67:I67"/>
    <mergeCell ref="A68:C68"/>
    <mergeCell ref="E68:I68"/>
    <mergeCell ref="A69:I69"/>
    <mergeCell ref="A70:I70"/>
    <mergeCell ref="A64:C64"/>
    <mergeCell ref="E64:I64"/>
    <mergeCell ref="A65:C65"/>
    <mergeCell ref="E65:I65"/>
    <mergeCell ref="A66:C66"/>
    <mergeCell ref="E66:I66"/>
    <mergeCell ref="A61:C61"/>
    <mergeCell ref="E61:I61"/>
    <mergeCell ref="A62:C62"/>
    <mergeCell ref="E62:I62"/>
    <mergeCell ref="A63:C63"/>
    <mergeCell ref="E63:I63"/>
    <mergeCell ref="A57:C57"/>
    <mergeCell ref="E57:I57"/>
    <mergeCell ref="A58:C58"/>
    <mergeCell ref="E58:I58"/>
    <mergeCell ref="A59:I59"/>
    <mergeCell ref="A60:I60"/>
    <mergeCell ref="A55:C55"/>
    <mergeCell ref="E55:I55"/>
    <mergeCell ref="A56:C56"/>
    <mergeCell ref="E56:I56"/>
    <mergeCell ref="A53:C53"/>
    <mergeCell ref="E53:I53"/>
    <mergeCell ref="A49:C49"/>
    <mergeCell ref="E49:I49"/>
    <mergeCell ref="A41:C43"/>
    <mergeCell ref="E41:I41"/>
    <mergeCell ref="E42:I42"/>
    <mergeCell ref="E43:I43"/>
    <mergeCell ref="A44:C44"/>
    <mergeCell ref="E44:I44"/>
    <mergeCell ref="A45:C45"/>
    <mergeCell ref="E45:I45"/>
    <mergeCell ref="A47:I47"/>
    <mergeCell ref="A48:C48"/>
    <mergeCell ref="E48:I48"/>
    <mergeCell ref="A54:C54"/>
    <mergeCell ref="E54:I54"/>
    <mergeCell ref="A50:I50"/>
    <mergeCell ref="A51:I51"/>
    <mergeCell ref="A52:C52"/>
    <mergeCell ref="E52:I52"/>
    <mergeCell ref="A38:I38"/>
    <mergeCell ref="B8:E8"/>
    <mergeCell ref="F8:G8"/>
    <mergeCell ref="A31:I31"/>
    <mergeCell ref="D11:E11"/>
    <mergeCell ref="F11:G11"/>
    <mergeCell ref="D12:E12"/>
    <mergeCell ref="F12:G12"/>
    <mergeCell ref="D15:E15"/>
    <mergeCell ref="F15:G15"/>
    <mergeCell ref="H15:I15"/>
    <mergeCell ref="H21:I21"/>
    <mergeCell ref="A22:B23"/>
    <mergeCell ref="C22:D23"/>
    <mergeCell ref="G23:H23"/>
    <mergeCell ref="D24:E24"/>
    <mergeCell ref="F24:G24"/>
    <mergeCell ref="A25:C25"/>
    <mergeCell ref="E25:G25"/>
    <mergeCell ref="H25:J25"/>
    <mergeCell ref="A21:B21"/>
    <mergeCell ref="D21:G21"/>
    <mergeCell ref="H11:J11"/>
    <mergeCell ref="H12:J12"/>
    <mergeCell ref="A39:C39"/>
    <mergeCell ref="E39:I39"/>
    <mergeCell ref="A40:C40"/>
    <mergeCell ref="E40:I40"/>
    <mergeCell ref="D18:E18"/>
    <mergeCell ref="F18:G18"/>
    <mergeCell ref="H18:I18"/>
    <mergeCell ref="D19:E19"/>
    <mergeCell ref="F19:G19"/>
    <mergeCell ref="H19:I19"/>
    <mergeCell ref="B26:J26"/>
    <mergeCell ref="B27:J27"/>
    <mergeCell ref="A32:J32"/>
    <mergeCell ref="A33:J33"/>
    <mergeCell ref="D20:E20"/>
  </mergeCells>
  <conditionalFormatting sqref="B9:B10">
    <cfRule type="expression" priority="1">
      <formula>"lista desplegable"</formula>
    </cfRule>
  </conditionalFormatting>
  <conditionalFormatting sqref="D40:D45">
    <cfRule type="beginsWith" dxfId="109" priority="487" operator="beginsWith" text="No cumple">
      <formula>LEFT(D40,LEN("No cumple"))="No cumple"</formula>
    </cfRule>
    <cfRule type="beginsWith" dxfId="108" priority="488" operator="beginsWith" text="Cumple">
      <formula>LEFT(D40,LEN("Cumple"))="Cumple"</formula>
    </cfRule>
  </conditionalFormatting>
  <conditionalFormatting sqref="D49">
    <cfRule type="containsText" dxfId="107" priority="483" operator="containsText" text="No Cumple">
      <formula>NOT(ISERROR(SEARCH("No Cumple",D49)))</formula>
    </cfRule>
    <cfRule type="colorScale" priority="484">
      <colorScale>
        <cfvo type="min"/>
        <cfvo type="percentile" val="50"/>
        <cfvo type="max"/>
        <color rgb="FFF8696B"/>
        <color rgb="FFFFEB84"/>
        <color rgb="FF63BE7B"/>
      </colorScale>
    </cfRule>
  </conditionalFormatting>
  <conditionalFormatting sqref="D53:D58">
    <cfRule type="beginsWith" dxfId="106" priority="481" operator="beginsWith" text="No cumple">
      <formula>LEFT(D53,LEN("No cumple"))="No cumple"</formula>
    </cfRule>
    <cfRule type="beginsWith" dxfId="105" priority="482" operator="beginsWith" text="Cumple">
      <formula>LEFT(D53,LEN("Cumple"))="Cumple"</formula>
    </cfRule>
  </conditionalFormatting>
  <conditionalFormatting sqref="D62:D68">
    <cfRule type="beginsWith" dxfId="104" priority="462" operator="beginsWith" text="Cumple">
      <formula>LEFT(D62,LEN("Cumple"))="Cumple"</formula>
    </cfRule>
    <cfRule type="beginsWith" dxfId="103" priority="461" operator="beginsWith" text="No cumple">
      <formula>LEFT(D62,LEN("No cumple"))="No cumple"</formula>
    </cfRule>
  </conditionalFormatting>
  <conditionalFormatting sqref="D72">
    <cfRule type="beginsWith" dxfId="102" priority="463" operator="beginsWith" text="No cumple">
      <formula>LEFT(D72,LEN("No cumple"))="No cumple"</formula>
    </cfRule>
    <cfRule type="beginsWith" dxfId="101" priority="464" operator="beginsWith" text="Cumple">
      <formula>LEFT(D72,LEN("Cumple"))="Cumple"</formula>
    </cfRule>
  </conditionalFormatting>
  <conditionalFormatting sqref="D76:D77">
    <cfRule type="beginsWith" dxfId="100" priority="466" operator="beginsWith" text="Cumple">
      <formula>LEFT(D76,LEN("Cumple"))="Cumple"</formula>
    </cfRule>
    <cfRule type="beginsWith" dxfId="99" priority="465" operator="beginsWith" text="No cumple">
      <formula>LEFT(D76,LEN("No cumple"))="No cumple"</formula>
    </cfRule>
  </conditionalFormatting>
  <conditionalFormatting sqref="D81:D84">
    <cfRule type="beginsWith" dxfId="98" priority="467" operator="beginsWith" text="No cumple">
      <formula>LEFT(D81,LEN("No cumple"))="No cumple"</formula>
    </cfRule>
    <cfRule type="beginsWith" dxfId="97" priority="468" operator="beginsWith" text="Cumple">
      <formula>LEFT(D81,LEN("Cumple"))="Cumple"</formula>
    </cfRule>
  </conditionalFormatting>
  <conditionalFormatting sqref="D88:D90">
    <cfRule type="beginsWith" dxfId="96" priority="470" operator="beginsWith" text="Cumple">
      <formula>LEFT(D88,LEN("Cumple"))="Cumple"</formula>
    </cfRule>
    <cfRule type="beginsWith" dxfId="95" priority="469" operator="beginsWith" text="No cumple">
      <formula>LEFT(D88,LEN("No cumple"))="No cumple"</formula>
    </cfRule>
  </conditionalFormatting>
  <conditionalFormatting sqref="D94:D96">
    <cfRule type="beginsWith" dxfId="94" priority="471" operator="beginsWith" text="No cumple">
      <formula>LEFT(D94,LEN("No cumple"))="No cumple"</formula>
    </cfRule>
    <cfRule type="beginsWith" dxfId="93" priority="472" operator="beginsWith" text="Cumple">
      <formula>LEFT(D94,LEN("Cumple"))="Cumple"</formula>
    </cfRule>
  </conditionalFormatting>
  <conditionalFormatting sqref="D100:D101">
    <cfRule type="beginsWith" dxfId="92" priority="474" operator="beginsWith" text="Cumple">
      <formula>LEFT(D100,LEN("Cumple"))="Cumple"</formula>
    </cfRule>
    <cfRule type="beginsWith" dxfId="91" priority="473" operator="beginsWith" text="No cumple">
      <formula>LEFT(D100,LEN("No cumple"))="No cumple"</formula>
    </cfRule>
  </conditionalFormatting>
  <conditionalFormatting sqref="D102">
    <cfRule type="colorScale" priority="486">
      <colorScale>
        <cfvo type="min"/>
        <cfvo type="percentile" val="50"/>
        <cfvo type="max"/>
        <color rgb="FFF8696B"/>
        <color rgb="FFFFEB84"/>
        <color rgb="FF63BE7B"/>
      </colorScale>
    </cfRule>
    <cfRule type="containsText" dxfId="90" priority="485" operator="containsText" text="No Cumple">
      <formula>NOT(ISERROR(SEARCH("No Cumple",D102)))</formula>
    </cfRule>
  </conditionalFormatting>
  <conditionalFormatting sqref="D105:D106">
    <cfRule type="beginsWith" dxfId="89" priority="476" operator="beginsWith" text="Cumple">
      <formula>LEFT(D105,LEN("Cumple"))="Cumple"</formula>
    </cfRule>
    <cfRule type="beginsWith" dxfId="88" priority="475" operator="beginsWith" text="No cumple">
      <formula>LEFT(D105,LEN("No cumple"))="No cumple"</formula>
    </cfRule>
  </conditionalFormatting>
  <conditionalFormatting sqref="D110">
    <cfRule type="beginsWith" dxfId="87" priority="479" operator="beginsWith" text="No cumple">
      <formula>LEFT(D110,LEN("No cumple"))="No cumple"</formula>
    </cfRule>
    <cfRule type="beginsWith" dxfId="86" priority="480" operator="beginsWith" text="Cumple">
      <formula>LEFT(D110,LEN("Cumple"))="Cumple"</formula>
    </cfRule>
  </conditionalFormatting>
  <conditionalFormatting sqref="D114">
    <cfRule type="beginsWith" dxfId="85" priority="477" operator="beginsWith" text="No cumple">
      <formula>LEFT(D114,LEN("No cumple"))="No cumple"</formula>
    </cfRule>
    <cfRule type="beginsWith" dxfId="84" priority="478" operator="beginsWith" text="Cumple">
      <formula>LEFT(D114,LEN("Cumple"))="Cumple"</formula>
    </cfRule>
  </conditionalFormatting>
  <conditionalFormatting sqref="D118">
    <cfRule type="beginsWith" dxfId="83" priority="459" operator="beginsWith" text="No cumple">
      <formula>LEFT(D118,LEN("No cumple"))="No cumple"</formula>
    </cfRule>
    <cfRule type="beginsWith" dxfId="82" priority="460" operator="beginsWith" text="Cumple">
      <formula>LEFT(D118,LEN("Cumple"))="Cumple"</formula>
    </cfRule>
  </conditionalFormatting>
  <conditionalFormatting sqref="D122:D123">
    <cfRule type="colorScale" priority="514">
      <colorScale>
        <cfvo type="min"/>
        <cfvo type="percentile" val="50"/>
        <cfvo type="max"/>
        <color rgb="FFF8696B"/>
        <color rgb="FFFFEB84"/>
        <color rgb="FF63BE7B"/>
      </colorScale>
    </cfRule>
    <cfRule type="containsText" dxfId="81" priority="513" operator="containsText" text="No Cumple">
      <formula>NOT(ISERROR(SEARCH("No Cumple",D122)))</formula>
    </cfRule>
  </conditionalFormatting>
  <conditionalFormatting sqref="D131:D140">
    <cfRule type="beginsWith" dxfId="80" priority="511" operator="beginsWith" text="No cumple">
      <formula>LEFT(D131,LEN("No cumple"))="No cumple"</formula>
    </cfRule>
    <cfRule type="beginsWith" dxfId="79" priority="512" operator="beginsWith" text="Cumple">
      <formula>LEFT(D131,LEN("Cumple"))="Cumple"</formula>
    </cfRule>
  </conditionalFormatting>
  <conditionalFormatting sqref="D144:D158">
    <cfRule type="beginsWith" dxfId="78" priority="509" operator="beginsWith" text="No cumple">
      <formula>LEFT(D144,LEN("No cumple"))="No cumple"</formula>
    </cfRule>
    <cfRule type="beginsWith" dxfId="77" priority="510" operator="beginsWith" text="Cumple">
      <formula>LEFT(D144,LEN("Cumple"))="Cumple"</formula>
    </cfRule>
  </conditionalFormatting>
  <conditionalFormatting sqref="D162:D165">
    <cfRule type="beginsWith" dxfId="76" priority="507" operator="beginsWith" text="No cumple">
      <formula>LEFT(D162,LEN("No cumple"))="No cumple"</formula>
    </cfRule>
    <cfRule type="beginsWith" dxfId="75" priority="508" operator="beginsWith" text="Cumple">
      <formula>LEFT(D162,LEN("Cumple"))="Cumple"</formula>
    </cfRule>
  </conditionalFormatting>
  <conditionalFormatting sqref="D169:D170">
    <cfRule type="beginsWith" dxfId="74" priority="505" operator="beginsWith" text="No cumple">
      <formula>LEFT(D169,LEN("No cumple"))="No cumple"</formula>
    </cfRule>
    <cfRule type="beginsWith" dxfId="73" priority="506" operator="beginsWith" text="Cumple">
      <formula>LEFT(D169,LEN("Cumple"))="Cumple"</formula>
    </cfRule>
  </conditionalFormatting>
  <conditionalFormatting sqref="D174:D180">
    <cfRule type="beginsWith" dxfId="72" priority="503" operator="beginsWith" text="No cumple">
      <formula>LEFT(D174,LEN("No cumple"))="No cumple"</formula>
    </cfRule>
    <cfRule type="beginsWith" dxfId="71" priority="504" operator="beginsWith" text="Cumple">
      <formula>LEFT(D174,LEN("Cumple"))="Cumple"</formula>
    </cfRule>
  </conditionalFormatting>
  <conditionalFormatting sqref="D184:D185">
    <cfRule type="beginsWith" dxfId="70" priority="502" operator="beginsWith" text="Cumple">
      <formula>LEFT(D184,LEN("Cumple"))="Cumple"</formula>
    </cfRule>
    <cfRule type="beginsWith" dxfId="69" priority="501" operator="beginsWith" text="No cumple">
      <formula>LEFT(D184,LEN("No cumple"))="No cumple"</formula>
    </cfRule>
  </conditionalFormatting>
  <conditionalFormatting sqref="D189:D191">
    <cfRule type="beginsWith" dxfId="68" priority="500" operator="beginsWith" text="Cumple">
      <formula>LEFT(D189,LEN("Cumple"))="Cumple"</formula>
    </cfRule>
    <cfRule type="beginsWith" dxfId="67" priority="499" operator="beginsWith" text="No cumple">
      <formula>LEFT(D189,LEN("No cumple"))="No cumple"</formula>
    </cfRule>
  </conditionalFormatting>
  <conditionalFormatting sqref="D195:D199">
    <cfRule type="beginsWith" dxfId="66" priority="498" operator="beginsWith" text="Cumple">
      <formula>LEFT(D195,LEN("Cumple"))="Cumple"</formula>
    </cfRule>
    <cfRule type="beginsWith" dxfId="65" priority="497" operator="beginsWith" text="No cumple">
      <formula>LEFT(D195,LEN("No cumple"))="No cumple"</formula>
    </cfRule>
  </conditionalFormatting>
  <conditionalFormatting sqref="D203:D205">
    <cfRule type="beginsWith" dxfId="64" priority="495" operator="beginsWith" text="No cumple">
      <formula>LEFT(D203,LEN("No cumple"))="No cumple"</formula>
    </cfRule>
    <cfRule type="beginsWith" dxfId="63" priority="496" operator="beginsWith" text="Cumple">
      <formula>LEFT(D203,LEN("Cumple"))="Cumple"</formula>
    </cfRule>
  </conditionalFormatting>
  <conditionalFormatting sqref="D209:D211">
    <cfRule type="beginsWith" dxfId="62" priority="494" operator="beginsWith" text="Cumple">
      <formula>LEFT(D209,LEN("Cumple"))="Cumple"</formula>
    </cfRule>
    <cfRule type="beginsWith" dxfId="61" priority="493" operator="beginsWith" text="No cumple">
      <formula>LEFT(D209,LEN("No cumple"))="No cumple"</formula>
    </cfRule>
  </conditionalFormatting>
  <conditionalFormatting sqref="D215">
    <cfRule type="beginsWith" dxfId="60" priority="491" operator="beginsWith" text="No cumple">
      <formula>LEFT(D215,LEN("No cumple"))="No cumple"</formula>
    </cfRule>
    <cfRule type="beginsWith" dxfId="59" priority="492" operator="beginsWith" text="Cumple">
      <formula>LEFT(D215,LEN("Cumple"))="Cumple"</formula>
    </cfRule>
  </conditionalFormatting>
  <conditionalFormatting sqref="D219:D225">
    <cfRule type="beginsWith" dxfId="58" priority="489" operator="beginsWith" text="No cumple">
      <formula>LEFT(D219,LEN("No cumple"))="No cumple"</formula>
    </cfRule>
    <cfRule type="beginsWith" dxfId="57" priority="490" operator="beginsWith" text="Cumple">
      <formula>LEFT(D219,LEN("Cumple"))="Cumple"</formula>
    </cfRule>
  </conditionalFormatting>
  <conditionalFormatting sqref="D269">
    <cfRule type="containsText" dxfId="56" priority="171" operator="containsText" text="No favorable con observaciones no subsanables">
      <formula>NOT(ISERROR(SEARCH("No favorable con observaciones no subsanables",D269)))</formula>
    </cfRule>
    <cfRule type="containsText" dxfId="55" priority="172" operator="containsText" text="No favorable con observaciones subsanables">
      <formula>NOT(ISERROR(SEARCH("No favorable con observaciones subsanables",D269)))</formula>
    </cfRule>
    <cfRule type="containsText" dxfId="54" priority="173" operator="containsText" text="FAVORABLE">
      <formula>NOT(ISERROR(SEARCH("FAVORABLE",D269)))</formula>
    </cfRule>
    <cfRule type="containsText" dxfId="53" priority="174" operator="containsText" text="No favorable con observaciones no subsanables">
      <formula>NOT(ISERROR(SEARCH("No favorable con observaciones no subsanables",D269)))</formula>
    </cfRule>
    <cfRule type="containsText" dxfId="52" priority="175" operator="containsText" text="FAVORABLE">
      <formula>NOT(ISERROR(SEARCH("FAVORABLE",D269)))</formula>
    </cfRule>
    <cfRule type="containsText" dxfId="51" priority="176" operator="containsText" text="NO FAVORABLE CON OBSERVACIONES NO SUBSANABLES">
      <formula>NOT(ISERROR(SEARCH("NO FAVORABLE CON OBSERVACIONES NO SUBSANABLES",D269)))</formula>
    </cfRule>
    <cfRule type="expression" dxfId="50" priority="178">
      <formula>$D$150</formula>
    </cfRule>
    <cfRule type="expression" dxfId="49" priority="179">
      <formula>$D$150</formula>
    </cfRule>
    <cfRule type="containsText" dxfId="48" priority="177" operator="containsText" text="NO FAVORABLE CON OBSERVACIONES NO SUBSANABLES">
      <formula>NOT(ISERROR(SEARCH("NO FAVORABLE CON OBSERVACIONES NO SUBSANABLES",D269)))</formula>
    </cfRule>
  </conditionalFormatting>
  <conditionalFormatting sqref="D283">
    <cfRule type="containsText" dxfId="47" priority="13" operator="containsText" text="NO FAVORABLE CON OBSERVACIONES NO SUBSANABLES">
      <formula>NOT(ISERROR(SEARCH("NO FAVORABLE CON OBSERVACIONES NO SUBSANABLES",D283)))</formula>
    </cfRule>
    <cfRule type="containsText" dxfId="46" priority="12" operator="containsText" text="FAVORABLE">
      <formula>NOT(ISERROR(SEARCH("FAVORABLE",D283)))</formula>
    </cfRule>
    <cfRule type="containsText" dxfId="45" priority="10" operator="containsText" text="FAVORABLE">
      <formula>NOT(ISERROR(SEARCH("FAVORABLE",D283)))</formula>
    </cfRule>
    <cfRule type="containsText" dxfId="44" priority="9" operator="containsText" text="No favorable con observaciones subsanables">
      <formula>NOT(ISERROR(SEARCH("No favorable con observaciones subsanables",D283)))</formula>
    </cfRule>
    <cfRule type="containsText" dxfId="43" priority="8" operator="containsText" text="No favorable con observaciones no subsanables">
      <formula>NOT(ISERROR(SEARCH("No favorable con observaciones no subsanables",D283)))</formula>
    </cfRule>
    <cfRule type="containsText" dxfId="42" priority="7" operator="containsText" text="NO FAVORABLE, NO ES CONSISTENTE CON UN PROYECTO TIPO">
      <formula>NOT(ISERROR(SEARCH("NO FAVORABLE, NO ES CONSISTENTE CON UN PROYECTO TIPO",D283)))</formula>
    </cfRule>
    <cfRule type="containsText" dxfId="41" priority="11" operator="containsText" text="No favorable con observaciones no subsanables">
      <formula>NOT(ISERROR(SEARCH("No favorable con observaciones no subsanables",D283)))</formula>
    </cfRule>
    <cfRule type="expression" dxfId="40" priority="16">
      <formula>$D$170</formula>
    </cfRule>
    <cfRule type="expression" dxfId="39" priority="15">
      <formula>$D$170</formula>
    </cfRule>
    <cfRule type="containsText" dxfId="38" priority="14" operator="containsText" text="NO FAVORABLE CON OBSERVACIONES NO SUBSANABLES">
      <formula>NOT(ISERROR(SEARCH("NO FAVORABLE CON OBSERVACIONES NO SUBSANABLES",D283)))</formula>
    </cfRule>
  </conditionalFormatting>
  <conditionalFormatting sqref="D287">
    <cfRule type="expression" dxfId="37" priority="209">
      <formula>$D$151</formula>
    </cfRule>
    <cfRule type="expression" dxfId="36" priority="210">
      <formula>$D$151</formula>
    </cfRule>
    <cfRule type="containsText" dxfId="35" priority="202" operator="containsText" text="No favorable con observaciones no subsanables">
      <formula>NOT(ISERROR(SEARCH("No favorable con observaciones no subsanables",D287)))</formula>
    </cfRule>
    <cfRule type="containsText" dxfId="34" priority="203" operator="containsText" text="No favorable con observaciones subsanables">
      <formula>NOT(ISERROR(SEARCH("No favorable con observaciones subsanables",D287)))</formula>
    </cfRule>
    <cfRule type="containsText" dxfId="33" priority="204" operator="containsText" text="FAVORABLE">
      <formula>NOT(ISERROR(SEARCH("FAVORABLE",D287)))</formula>
    </cfRule>
    <cfRule type="containsText" dxfId="32" priority="205" operator="containsText" text="No favorable con observaciones no subsanables">
      <formula>NOT(ISERROR(SEARCH("No favorable con observaciones no subsanables",D287)))</formula>
    </cfRule>
    <cfRule type="containsText" dxfId="31" priority="206" operator="containsText" text="FAVORABLE">
      <formula>NOT(ISERROR(SEARCH("FAVORABLE",D287)))</formula>
    </cfRule>
    <cfRule type="containsText" dxfId="30" priority="207" operator="containsText" text="NO FAVORABLE CON OBSERVACIONES NO SUBSANABLES">
      <formula>NOT(ISERROR(SEARCH("NO FAVORABLE CON OBSERVACIONES NO SUBSANABLES",D287)))</formula>
    </cfRule>
    <cfRule type="containsText" dxfId="29" priority="208" operator="containsText" text="NO FAVORABLE CON OBSERVACIONES NO SUBSANABLES">
      <formula>NOT(ISERROR(SEARCH("NO FAVORABLE CON OBSERVACIONES NO SUBSANABLES",D287)))</formula>
    </cfRule>
  </conditionalFormatting>
  <conditionalFormatting sqref="F23">
    <cfRule type="beginsWith" dxfId="28" priority="4" operator="beginsWith" text="No cumple">
      <formula>LEFT(F23,LEN("No cumple"))="No cumple"</formula>
    </cfRule>
    <cfRule type="beginsWith" dxfId="27" priority="5" operator="beginsWith" text="Cumple">
      <formula>LEFT(F23,LEN("Cumple"))="Cumple"</formula>
    </cfRule>
  </conditionalFormatting>
  <conditionalFormatting sqref="F233:F237">
    <cfRule type="cellIs" dxfId="26" priority="37" operator="between">
      <formula>1</formula>
      <formula>1</formula>
    </cfRule>
    <cfRule type="colorScale" priority="42">
      <colorScale>
        <cfvo type="min"/>
        <cfvo type="percentile" val="50"/>
        <cfvo type="max"/>
        <color rgb="FFF8696B"/>
        <color rgb="FFFFEB84"/>
        <color rgb="FF63BE7B"/>
      </colorScale>
    </cfRule>
    <cfRule type="cellIs" dxfId="25" priority="41" operator="between">
      <formula>0</formula>
      <formula>0.4</formula>
    </cfRule>
    <cfRule type="cellIs" dxfId="24" priority="40" operator="between">
      <formula>0</formula>
      <formula>0.39</formula>
    </cfRule>
    <cfRule type="cellIs" dxfId="23" priority="39" operator="between">
      <formula>0.41</formula>
      <formula>0.74</formula>
    </cfRule>
    <cfRule type="cellIs" dxfId="22" priority="38" operator="between">
      <formula>0.75</formula>
      <formula>0.99</formula>
    </cfRule>
  </conditionalFormatting>
  <conditionalFormatting sqref="F240:F244">
    <cfRule type="colorScale" priority="34">
      <colorScale>
        <cfvo type="min"/>
        <cfvo type="percentile" val="50"/>
        <cfvo type="max"/>
        <color rgb="FFF8696B"/>
        <color rgb="FFFFEB84"/>
        <color rgb="FF63BE7B"/>
      </colorScale>
    </cfRule>
    <cfRule type="cellIs" dxfId="21" priority="33" operator="between">
      <formula>0</formula>
      <formula>0.4</formula>
    </cfRule>
    <cfRule type="cellIs" dxfId="20" priority="31" operator="between">
      <formula>0.41</formula>
      <formula>0.74</formula>
    </cfRule>
    <cfRule type="cellIs" dxfId="19" priority="30" operator="between">
      <formula>0.75</formula>
      <formula>0.99</formula>
    </cfRule>
    <cfRule type="cellIs" dxfId="18" priority="29" operator="between">
      <formula>1</formula>
      <formula>1</formula>
    </cfRule>
    <cfRule type="cellIs" dxfId="17" priority="32" operator="between">
      <formula>0</formula>
      <formula>0.39</formula>
    </cfRule>
  </conditionalFormatting>
  <conditionalFormatting sqref="F247:F251">
    <cfRule type="colorScale" priority="28">
      <colorScale>
        <cfvo type="min"/>
        <cfvo type="percentile" val="50"/>
        <cfvo type="max"/>
        <color rgb="FFF8696B"/>
        <color rgb="FFFFEB84"/>
        <color rgb="FF63BE7B"/>
      </colorScale>
    </cfRule>
    <cfRule type="cellIs" dxfId="16" priority="27" operator="between">
      <formula>0</formula>
      <formula>0.4</formula>
    </cfRule>
    <cfRule type="cellIs" dxfId="15" priority="26" operator="between">
      <formula>0</formula>
      <formula>0.39</formula>
    </cfRule>
    <cfRule type="cellIs" dxfId="14" priority="25" operator="between">
      <formula>0.41</formula>
      <formula>0.74</formula>
    </cfRule>
    <cfRule type="cellIs" dxfId="13" priority="24" operator="between">
      <formula>0.75</formula>
      <formula>0.99</formula>
    </cfRule>
    <cfRule type="cellIs" dxfId="12" priority="23" operator="between">
      <formula>1</formula>
      <formula>1</formula>
    </cfRule>
  </conditionalFormatting>
  <conditionalFormatting sqref="F254:F258">
    <cfRule type="cellIs" dxfId="11" priority="17" operator="between">
      <formula>1</formula>
      <formula>1</formula>
    </cfRule>
    <cfRule type="colorScale" priority="22">
      <colorScale>
        <cfvo type="min"/>
        <cfvo type="percentile" val="50"/>
        <cfvo type="max"/>
        <color rgb="FFF8696B"/>
        <color rgb="FFFFEB84"/>
        <color rgb="FF63BE7B"/>
      </colorScale>
    </cfRule>
    <cfRule type="cellIs" dxfId="10" priority="21" operator="between">
      <formula>0</formula>
      <formula>0.4</formula>
    </cfRule>
    <cfRule type="cellIs" dxfId="9" priority="20" operator="between">
      <formula>0</formula>
      <formula>0.39</formula>
    </cfRule>
    <cfRule type="cellIs" dxfId="8" priority="19" operator="between">
      <formula>0.41</formula>
      <formula>0.74</formula>
    </cfRule>
    <cfRule type="cellIs" dxfId="7" priority="18" operator="between">
      <formula>0.75</formula>
      <formula>0.99</formula>
    </cfRule>
  </conditionalFormatting>
  <conditionalFormatting sqref="H234:H236">
    <cfRule type="colorScale" priority="45">
      <colorScale>
        <cfvo type="min"/>
        <cfvo type="percentile" val="50"/>
        <cfvo type="max"/>
        <color rgb="FF63BE7B"/>
        <color rgb="FFFFEB84"/>
        <color rgb="FFF8696B"/>
      </colorScale>
    </cfRule>
  </conditionalFormatting>
  <conditionalFormatting sqref="H237 H233">
    <cfRule type="colorScale" priority="48">
      <colorScale>
        <cfvo type="min"/>
        <cfvo type="percentile" val="50"/>
        <cfvo type="max"/>
        <color rgb="FF63BE7B"/>
        <color rgb="FFFFEB84"/>
        <color rgb="FFF8696B"/>
      </colorScale>
    </cfRule>
  </conditionalFormatting>
  <conditionalFormatting sqref="H238">
    <cfRule type="colorScale" priority="47">
      <colorScale>
        <cfvo type="min"/>
        <cfvo type="percentile" val="50"/>
        <cfvo type="max"/>
        <color rgb="FF63BE7B"/>
        <color rgb="FFFFEB84"/>
        <color rgb="FFF8696B"/>
      </colorScale>
    </cfRule>
  </conditionalFormatting>
  <conditionalFormatting sqref="H240:H244">
    <cfRule type="colorScale" priority="49">
      <colorScale>
        <cfvo type="min"/>
        <cfvo type="percentile" val="50"/>
        <cfvo type="max"/>
        <color rgb="FF63BE7B"/>
        <color rgb="FFFFEB84"/>
        <color rgb="FFF8696B"/>
      </colorScale>
    </cfRule>
  </conditionalFormatting>
  <conditionalFormatting sqref="H245">
    <cfRule type="colorScale" priority="46">
      <colorScale>
        <cfvo type="min"/>
        <cfvo type="percentile" val="50"/>
        <cfvo type="max"/>
        <color rgb="FF63BE7B"/>
        <color rgb="FFFFEB84"/>
        <color rgb="FFF8696B"/>
      </colorScale>
    </cfRule>
  </conditionalFormatting>
  <conditionalFormatting sqref="H247">
    <cfRule type="colorScale" priority="50">
      <colorScale>
        <cfvo type="min"/>
        <cfvo type="percentile" val="50"/>
        <cfvo type="max"/>
        <color rgb="FF63BE7B"/>
        <color rgb="FFFFEB84"/>
        <color rgb="FFF8696B"/>
      </colorScale>
    </cfRule>
  </conditionalFormatting>
  <conditionalFormatting sqref="H248:H251">
    <cfRule type="colorScale" priority="36">
      <colorScale>
        <cfvo type="min"/>
        <cfvo type="percentile" val="50"/>
        <cfvo type="max"/>
        <color rgb="FF63BE7B"/>
        <color rgb="FFFFEB84"/>
        <color rgb="FFF8696B"/>
      </colorScale>
    </cfRule>
  </conditionalFormatting>
  <conditionalFormatting sqref="H252">
    <cfRule type="colorScale" priority="52">
      <colorScale>
        <cfvo type="min"/>
        <cfvo type="percentile" val="50"/>
        <cfvo type="max"/>
        <color rgb="FF63BE7B"/>
        <color rgb="FFFFEB84"/>
        <color rgb="FFF8696B"/>
      </colorScale>
    </cfRule>
  </conditionalFormatting>
  <conditionalFormatting sqref="H254">
    <cfRule type="colorScale" priority="51">
      <colorScale>
        <cfvo type="min"/>
        <cfvo type="percentile" val="50"/>
        <cfvo type="max"/>
        <color rgb="FF63BE7B"/>
        <color rgb="FFFFEB84"/>
        <color rgb="FFF8696B"/>
      </colorScale>
    </cfRule>
  </conditionalFormatting>
  <conditionalFormatting sqref="H255:H256 H258">
    <cfRule type="colorScale" priority="43">
      <colorScale>
        <cfvo type="min"/>
        <cfvo type="percentile" val="50"/>
        <cfvo type="max"/>
        <color rgb="FF63BE7B"/>
        <color rgb="FFFFEB84"/>
        <color rgb="FFF8696B"/>
      </colorScale>
    </cfRule>
  </conditionalFormatting>
  <conditionalFormatting sqref="H257">
    <cfRule type="colorScale" priority="35">
      <colorScale>
        <cfvo type="min"/>
        <cfvo type="percentile" val="50"/>
        <cfvo type="max"/>
        <color rgb="FF63BE7B"/>
        <color rgb="FFFFEB84"/>
        <color rgb="FFF8696B"/>
      </colorScale>
    </cfRule>
  </conditionalFormatting>
  <conditionalFormatting sqref="H259">
    <cfRule type="colorScale" priority="44">
      <colorScale>
        <cfvo type="min"/>
        <cfvo type="percentile" val="50"/>
        <cfvo type="max"/>
        <color rgb="FF63BE7B"/>
        <color rgb="FFFFEB84"/>
        <color rgb="FFF8696B"/>
      </colorScale>
    </cfRule>
  </conditionalFormatting>
  <conditionalFormatting sqref="I23">
    <cfRule type="beginsWith" dxfId="6" priority="3" operator="beginsWith" text="Cumple">
      <formula>LEFT(I23,LEN("Cumple"))="Cumple"</formula>
    </cfRule>
    <cfRule type="beginsWith" dxfId="5" priority="2" operator="beginsWith" text="No cumple">
      <formula>LEFT(I23,LEN("No cumple"))="No cumple"</formula>
    </cfRule>
  </conditionalFormatting>
  <dataValidations count="1">
    <dataValidation type="list" allowBlank="1" showInputMessage="1" showErrorMessage="1" sqref="F240:F244 F254:F258 F247:F251 F233:F237" xr:uid="{A438C9F1-F13F-4C18-879D-27C9CE2F8679}">
      <formula1>$A$276:$A$277</formula1>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12">
        <x14:dataValidation type="list" allowBlank="1" showInputMessage="1" showErrorMessage="1" xr:uid="{4E0491F7-00BB-4A73-A9FC-3A7F46231C56}">
          <x14:formula1>
            <xm:f>'Listas desplegables'!$A$236:$A$239</xm:f>
          </x14:formula1>
          <xm:sqref>C16:C20</xm:sqref>
        </x14:dataValidation>
        <x14:dataValidation type="list" allowBlank="1" showInputMessage="1" showErrorMessage="1" xr:uid="{9AD59358-61EB-44AD-B6D9-1E374CE2AD59}">
          <x14:formula1>
            <xm:f>'Listas desplegables'!$A$222:$A$224</xm:f>
          </x14:formula1>
          <xm:sqref>H9</xm:sqref>
        </x14:dataValidation>
        <x14:dataValidation type="list" allowBlank="1" showInputMessage="1" showErrorMessage="1" xr:uid="{F75CB7C5-3E9B-4C76-B08A-DB4D7356D469}">
          <x14:formula1>
            <xm:f>'Listas desplegables'!$A$95:$A$122</xm:f>
          </x14:formula1>
          <xm:sqref>H12</xm:sqref>
        </x14:dataValidation>
        <x14:dataValidation type="list" allowBlank="1" showInputMessage="1" showErrorMessage="1" xr:uid="{6D7A42E6-0BB0-44C0-BAB9-6048A1905B54}">
          <x14:formula1>
            <xm:f>'Listas desplegables'!$A$182:$A$184</xm:f>
          </x14:formula1>
          <xm:sqref>D9:E9</xm:sqref>
        </x14:dataValidation>
        <x14:dataValidation type="list" allowBlank="1" showInputMessage="1" showErrorMessage="1" xr:uid="{E365395F-A9BA-47B2-B7AC-D49D3B4E7CD9}">
          <x14:formula1>
            <xm:f>'Listas desplegables'!$A$169:$A$170</xm:f>
          </x14:formula1>
          <xm:sqref>E30:J30</xm:sqref>
        </x14:dataValidation>
        <x14:dataValidation type="list" allowBlank="1" showInputMessage="1" showErrorMessage="1" xr:uid="{6354A2B4-3D8C-4B28-A0AE-BCFE1CF83AD4}">
          <x14:formula1>
            <xm:f>'Listas desplegables'!$A$151:$A$153</xm:f>
          </x14:formula1>
          <xm:sqref>F23 I23</xm:sqref>
        </x14:dataValidation>
        <x14:dataValidation type="list" allowBlank="1" showInputMessage="1" showErrorMessage="1" xr:uid="{5C995BD9-BD1E-47A3-AEE0-806540BF55DD}">
          <x14:formula1>
            <xm:f>'Listas desplegables'!$D$57:$D$62</xm:f>
          </x14:formula1>
          <xm:sqref>B11</xm:sqref>
        </x14:dataValidation>
        <x14:dataValidation type="list" allowBlank="1" showInputMessage="1" showErrorMessage="1" xr:uid="{8B924FF2-CCE2-489A-9870-EA7919670E06}">
          <x14:formula1>
            <xm:f>'Listas desplegables'!$A$226:$A$228</xm:f>
          </x14:formula1>
          <xm:sqref>B12</xm:sqref>
        </x14:dataValidation>
        <x14:dataValidation type="list" allowBlank="1" showInputMessage="1" showErrorMessage="1" xr:uid="{15DDA5D7-908B-4271-A2D1-C226F73FA89A}">
          <x14:formula1>
            <xm:f>'Listas desplegables'!#REF!</xm:f>
          </x14:formula1>
          <xm:sqref>B16:B21 F16:G20</xm:sqref>
        </x14:dataValidation>
        <x14:dataValidation type="list" allowBlank="1" showInputMessage="1" showErrorMessage="1" xr:uid="{9AE2BCF4-91B5-48FF-8654-FF3D1D9021E7}">
          <x14:formula1>
            <xm:f>'Listas desplegables'!$A$246:$A$247</xm:f>
          </x14:formula1>
          <xm:sqref>B9</xm:sqref>
        </x14:dataValidation>
        <x14:dataValidation type="list" allowBlank="1" showInputMessage="1" showErrorMessage="1" xr:uid="{CDDE4C08-F37A-4880-B39E-B2A590083B11}">
          <x14:formula1>
            <xm:f>'Listas desplegables'!$B$175:$B$177</xm:f>
          </x14:formula1>
          <xm:sqref>D283 D269 D287</xm:sqref>
        </x14:dataValidation>
        <x14:dataValidation type="list" allowBlank="1" showInputMessage="1" showErrorMessage="1" xr:uid="{DB9DB5F2-A5F2-4396-98B7-45554B10E547}">
          <x14:formula1>
            <xm:f>'Listas desplegables'!$A$189:$A$219</xm:f>
          </x14:formula1>
          <xm:sqref>B10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383F6-B4C2-4946-933D-B474F454ACB4}">
  <sheetPr codeName="Hoja6" filterMode="1"/>
  <dimension ref="A1:H279"/>
  <sheetViews>
    <sheetView topLeftCell="A129" zoomScale="83" zoomScaleNormal="83" workbookViewId="0">
      <selection activeCell="A179" sqref="A179"/>
    </sheetView>
  </sheetViews>
  <sheetFormatPr baseColWidth="10" defaultRowHeight="13.15"/>
  <cols>
    <col min="1" max="1" width="44.78515625" customWidth="1"/>
    <col min="2" max="2" width="25.5703125" customWidth="1"/>
    <col min="3" max="3" width="15.42578125" customWidth="1"/>
  </cols>
  <sheetData>
    <row r="1" spans="1:8" hidden="1">
      <c r="A1" s="3" t="s">
        <v>23</v>
      </c>
      <c r="B1" s="3" t="s">
        <v>24</v>
      </c>
      <c r="C1" s="3" t="s">
        <v>25</v>
      </c>
    </row>
    <row r="2" spans="1:8" hidden="1">
      <c r="A2" t="s">
        <v>26</v>
      </c>
      <c r="B2" s="1" t="s">
        <v>83</v>
      </c>
      <c r="C2" t="b">
        <v>0</v>
      </c>
    </row>
    <row r="3" spans="1:8" hidden="1">
      <c r="A3" t="s">
        <v>27</v>
      </c>
      <c r="B3" s="1" t="s">
        <v>83</v>
      </c>
      <c r="C3" t="b">
        <v>0</v>
      </c>
    </row>
    <row r="4" spans="1:8" hidden="1">
      <c r="A4" t="s">
        <v>28</v>
      </c>
      <c r="B4" s="1" t="s">
        <v>83</v>
      </c>
      <c r="C4" t="b">
        <v>0</v>
      </c>
    </row>
    <row r="5" spans="1:8" hidden="1">
      <c r="A5" s="4" t="s">
        <v>29</v>
      </c>
      <c r="B5" s="5" t="s">
        <v>83</v>
      </c>
      <c r="C5" s="4" t="b">
        <v>1</v>
      </c>
      <c r="E5" s="3"/>
    </row>
    <row r="6" spans="1:8" hidden="1">
      <c r="A6" t="s">
        <v>30</v>
      </c>
      <c r="B6" s="1" t="s">
        <v>82</v>
      </c>
      <c r="C6" t="b">
        <v>0</v>
      </c>
      <c r="E6" s="4" t="s">
        <v>29</v>
      </c>
      <c r="F6" t="s">
        <v>29</v>
      </c>
      <c r="G6" t="s">
        <v>83</v>
      </c>
      <c r="H6" t="b">
        <v>1</v>
      </c>
    </row>
    <row r="7" spans="1:8" hidden="1">
      <c r="A7" s="4" t="s">
        <v>31</v>
      </c>
      <c r="B7" s="5" t="s">
        <v>82</v>
      </c>
      <c r="C7" s="4" t="b">
        <v>1</v>
      </c>
      <c r="E7" s="4"/>
    </row>
    <row r="8" spans="1:8" hidden="1">
      <c r="A8" t="s">
        <v>32</v>
      </c>
      <c r="B8" s="1" t="s">
        <v>82</v>
      </c>
      <c r="C8" t="b">
        <v>0</v>
      </c>
      <c r="E8" s="4" t="s">
        <v>33</v>
      </c>
      <c r="F8" t="s">
        <v>33</v>
      </c>
      <c r="G8" t="s">
        <v>84</v>
      </c>
      <c r="H8" t="b">
        <v>1</v>
      </c>
    </row>
    <row r="9" spans="1:8" hidden="1">
      <c r="A9" s="4" t="s">
        <v>33</v>
      </c>
      <c r="B9" s="5" t="s">
        <v>84</v>
      </c>
      <c r="C9" s="4" t="b">
        <v>1</v>
      </c>
      <c r="E9" s="4"/>
    </row>
    <row r="10" spans="1:8" hidden="1">
      <c r="A10" s="4" t="s">
        <v>34</v>
      </c>
      <c r="B10" s="5" t="s">
        <v>84</v>
      </c>
      <c r="C10" s="4" t="b">
        <v>1</v>
      </c>
      <c r="E10" s="4"/>
    </row>
    <row r="11" spans="1:8" hidden="1">
      <c r="A11" t="s">
        <v>35</v>
      </c>
      <c r="B11" s="1" t="s">
        <v>84</v>
      </c>
      <c r="C11" t="b">
        <v>0</v>
      </c>
      <c r="E11" s="4" t="s">
        <v>39</v>
      </c>
      <c r="F11" t="s">
        <v>39</v>
      </c>
      <c r="G11" t="s">
        <v>38</v>
      </c>
      <c r="H11" t="b">
        <v>1</v>
      </c>
    </row>
    <row r="12" spans="1:8" hidden="1">
      <c r="A12" t="s">
        <v>36</v>
      </c>
      <c r="B12" s="1" t="s">
        <v>84</v>
      </c>
      <c r="C12" t="b">
        <v>0</v>
      </c>
      <c r="E12" s="4" t="s">
        <v>43</v>
      </c>
      <c r="F12" t="s">
        <v>43</v>
      </c>
      <c r="G12" t="s">
        <v>86</v>
      </c>
      <c r="H12" t="b">
        <v>1</v>
      </c>
    </row>
    <row r="13" spans="1:8" hidden="1">
      <c r="A13" s="4" t="s">
        <v>37</v>
      </c>
      <c r="B13" s="4" t="s">
        <v>38</v>
      </c>
      <c r="C13" s="4" t="b">
        <v>1</v>
      </c>
      <c r="E13" s="4"/>
    </row>
    <row r="14" spans="1:8" hidden="1">
      <c r="A14" s="4" t="s">
        <v>39</v>
      </c>
      <c r="B14" s="4" t="s">
        <v>38</v>
      </c>
      <c r="C14" s="4" t="b">
        <v>1</v>
      </c>
      <c r="E14" s="4"/>
    </row>
    <row r="15" spans="1:8" hidden="1">
      <c r="A15" t="s">
        <v>40</v>
      </c>
      <c r="B15" t="s">
        <v>38</v>
      </c>
      <c r="C15" t="b">
        <v>0</v>
      </c>
      <c r="E15" s="4" t="s">
        <v>48</v>
      </c>
      <c r="F15" t="s">
        <v>48</v>
      </c>
      <c r="G15" t="s">
        <v>49</v>
      </c>
      <c r="H15" t="b">
        <v>1</v>
      </c>
    </row>
    <row r="16" spans="1:8" hidden="1">
      <c r="A16" t="s">
        <v>41</v>
      </c>
      <c r="B16" s="1" t="s">
        <v>85</v>
      </c>
      <c r="C16" t="b">
        <v>0</v>
      </c>
      <c r="E16" s="4" t="s">
        <v>50</v>
      </c>
      <c r="F16" t="s">
        <v>50</v>
      </c>
      <c r="G16" t="s">
        <v>49</v>
      </c>
      <c r="H16" t="b">
        <v>1</v>
      </c>
    </row>
    <row r="17" spans="1:8" hidden="1">
      <c r="A17" t="s">
        <v>42</v>
      </c>
      <c r="B17" s="1" t="s">
        <v>85</v>
      </c>
      <c r="C17" t="b">
        <v>0</v>
      </c>
      <c r="E17" s="4" t="s">
        <v>51</v>
      </c>
      <c r="F17" t="s">
        <v>51</v>
      </c>
      <c r="G17" t="s">
        <v>49</v>
      </c>
      <c r="H17" t="b">
        <v>1</v>
      </c>
    </row>
    <row r="18" spans="1:8" hidden="1">
      <c r="A18" s="4" t="s">
        <v>43</v>
      </c>
      <c r="B18" s="5" t="s">
        <v>86</v>
      </c>
      <c r="C18" s="4" t="b">
        <v>1</v>
      </c>
      <c r="E18" s="4"/>
    </row>
    <row r="19" spans="1:8" hidden="1">
      <c r="A19" s="4" t="s">
        <v>44</v>
      </c>
      <c r="B19" s="5" t="s">
        <v>86</v>
      </c>
      <c r="C19" s="4" t="b">
        <v>1</v>
      </c>
      <c r="E19" s="4"/>
    </row>
    <row r="20" spans="1:8" hidden="1">
      <c r="A20" s="4" t="s">
        <v>45</v>
      </c>
      <c r="B20" s="5" t="s">
        <v>86</v>
      </c>
      <c r="C20" s="4" t="b">
        <v>1</v>
      </c>
      <c r="E20" s="4"/>
    </row>
    <row r="21" spans="1:8" hidden="1">
      <c r="A21" t="s">
        <v>46</v>
      </c>
      <c r="B21" t="s">
        <v>47</v>
      </c>
      <c r="C21" t="b">
        <v>0</v>
      </c>
      <c r="E21" s="4" t="s">
        <v>64</v>
      </c>
      <c r="F21" t="s">
        <v>64</v>
      </c>
      <c r="G21" t="s">
        <v>87</v>
      </c>
      <c r="H21" t="b">
        <v>1</v>
      </c>
    </row>
    <row r="22" spans="1:8" hidden="1">
      <c r="A22" s="4" t="s">
        <v>48</v>
      </c>
      <c r="B22" s="4" t="s">
        <v>49</v>
      </c>
      <c r="C22" s="4" t="b">
        <v>1</v>
      </c>
      <c r="E22" s="4"/>
    </row>
    <row r="23" spans="1:8" hidden="1">
      <c r="A23" s="4" t="s">
        <v>50</v>
      </c>
      <c r="B23" s="4" t="s">
        <v>49</v>
      </c>
      <c r="C23" s="4" t="b">
        <v>1</v>
      </c>
      <c r="E23" s="4"/>
    </row>
    <row r="24" spans="1:8" hidden="1">
      <c r="A24" s="4" t="s">
        <v>51</v>
      </c>
      <c r="B24" s="4" t="s">
        <v>49</v>
      </c>
      <c r="C24" s="4" t="b">
        <v>1</v>
      </c>
      <c r="E24" s="4"/>
    </row>
    <row r="25" spans="1:8" hidden="1">
      <c r="A25" s="4" t="s">
        <v>52</v>
      </c>
      <c r="B25" s="4" t="s">
        <v>49</v>
      </c>
      <c r="C25" s="4" t="b">
        <v>1</v>
      </c>
      <c r="E25" s="4"/>
    </row>
    <row r="26" spans="1:8" hidden="1">
      <c r="A26" t="s">
        <v>53</v>
      </c>
      <c r="B26" t="s">
        <v>54</v>
      </c>
      <c r="C26" t="b">
        <v>0</v>
      </c>
      <c r="E26" s="4" t="s">
        <v>70</v>
      </c>
      <c r="F26" t="s">
        <v>70</v>
      </c>
      <c r="G26" t="s">
        <v>19</v>
      </c>
      <c r="H26" t="b">
        <v>1</v>
      </c>
    </row>
    <row r="27" spans="1:8" hidden="1">
      <c r="A27" s="4" t="s">
        <v>55</v>
      </c>
      <c r="B27" s="4" t="s">
        <v>54</v>
      </c>
      <c r="C27" s="4" t="b">
        <v>1</v>
      </c>
      <c r="E27" s="4"/>
    </row>
    <row r="28" spans="1:8" hidden="1">
      <c r="A28" t="s">
        <v>56</v>
      </c>
      <c r="B28" s="1" t="s">
        <v>85</v>
      </c>
      <c r="C28" t="b">
        <v>0</v>
      </c>
      <c r="E28" s="4" t="s">
        <v>72</v>
      </c>
      <c r="F28" t="s">
        <v>72</v>
      </c>
      <c r="G28" t="s">
        <v>19</v>
      </c>
      <c r="H28" t="b">
        <v>1</v>
      </c>
    </row>
    <row r="29" spans="1:8" hidden="1">
      <c r="A29" t="s">
        <v>57</v>
      </c>
      <c r="B29" s="1" t="s">
        <v>85</v>
      </c>
      <c r="C29" t="b">
        <v>0</v>
      </c>
      <c r="E29" s="4" t="s">
        <v>76</v>
      </c>
      <c r="F29" t="s">
        <v>76</v>
      </c>
      <c r="G29" t="s">
        <v>89</v>
      </c>
      <c r="H29" t="b">
        <v>1</v>
      </c>
    </row>
    <row r="30" spans="1:8" hidden="1">
      <c r="A30" t="s">
        <v>58</v>
      </c>
      <c r="B30" s="1" t="s">
        <v>85</v>
      </c>
      <c r="C30" t="b">
        <v>0</v>
      </c>
    </row>
    <row r="31" spans="1:8" hidden="1">
      <c r="A31" t="s">
        <v>59</v>
      </c>
      <c r="B31" s="1" t="s">
        <v>85</v>
      </c>
      <c r="C31" t="b">
        <v>0</v>
      </c>
    </row>
    <row r="32" spans="1:8" hidden="1">
      <c r="A32" s="4" t="s">
        <v>60</v>
      </c>
      <c r="B32" s="4" t="s">
        <v>61</v>
      </c>
      <c r="C32" s="4" t="b">
        <v>1</v>
      </c>
    </row>
    <row r="33" spans="1:3" hidden="1">
      <c r="A33" t="s">
        <v>62</v>
      </c>
      <c r="B33" t="s">
        <v>61</v>
      </c>
      <c r="C33" t="b">
        <v>0</v>
      </c>
    </row>
    <row r="34" spans="1:3" hidden="1">
      <c r="A34" t="s">
        <v>63</v>
      </c>
      <c r="B34" s="1" t="s">
        <v>87</v>
      </c>
      <c r="C34" t="b">
        <v>0</v>
      </c>
    </row>
    <row r="35" spans="1:3" hidden="1">
      <c r="A35" s="4" t="s">
        <v>64</v>
      </c>
      <c r="B35" s="5" t="s">
        <v>87</v>
      </c>
      <c r="C35" s="4" t="b">
        <v>1</v>
      </c>
    </row>
    <row r="36" spans="1:3" hidden="1">
      <c r="A36" s="4" t="s">
        <v>65</v>
      </c>
      <c r="B36" s="5" t="s">
        <v>87</v>
      </c>
      <c r="C36" s="4" t="b">
        <v>1</v>
      </c>
    </row>
    <row r="37" spans="1:3" hidden="1">
      <c r="A37" s="4" t="s">
        <v>66</v>
      </c>
      <c r="B37" s="5" t="s">
        <v>88</v>
      </c>
      <c r="C37" s="4" t="b">
        <v>1</v>
      </c>
    </row>
    <row r="38" spans="1:3" hidden="1">
      <c r="A38" t="s">
        <v>67</v>
      </c>
      <c r="B38" s="1" t="s">
        <v>88</v>
      </c>
      <c r="C38" t="b">
        <v>0</v>
      </c>
    </row>
    <row r="39" spans="1:3" hidden="1">
      <c r="A39" s="4" t="s">
        <v>68</v>
      </c>
      <c r="B39" s="5" t="s">
        <v>88</v>
      </c>
      <c r="C39" s="4" t="b">
        <v>1</v>
      </c>
    </row>
    <row r="40" spans="1:3" hidden="1">
      <c r="A40" s="4" t="s">
        <v>69</v>
      </c>
      <c r="B40" s="4" t="s">
        <v>19</v>
      </c>
      <c r="C40" s="4" t="b">
        <v>1</v>
      </c>
    </row>
    <row r="41" spans="1:3" hidden="1">
      <c r="A41" s="4" t="s">
        <v>70</v>
      </c>
      <c r="B41" s="4" t="s">
        <v>19</v>
      </c>
      <c r="C41" s="4" t="b">
        <v>1</v>
      </c>
    </row>
    <row r="42" spans="1:3" hidden="1">
      <c r="A42" s="4" t="s">
        <v>71</v>
      </c>
      <c r="B42" s="4" t="s">
        <v>19</v>
      </c>
      <c r="C42" s="4" t="b">
        <v>1</v>
      </c>
    </row>
    <row r="43" spans="1:3" hidden="1">
      <c r="A43" s="4" t="s">
        <v>72</v>
      </c>
      <c r="B43" s="4" t="s">
        <v>19</v>
      </c>
      <c r="C43" s="4" t="b">
        <v>1</v>
      </c>
    </row>
    <row r="44" spans="1:3" hidden="1">
      <c r="A44" t="s">
        <v>73</v>
      </c>
      <c r="B44" t="s">
        <v>19</v>
      </c>
      <c r="C44" t="b">
        <v>0</v>
      </c>
    </row>
    <row r="45" spans="1:3" hidden="1">
      <c r="A45" t="s">
        <v>74</v>
      </c>
      <c r="B45" s="1" t="s">
        <v>89</v>
      </c>
      <c r="C45" t="b">
        <v>0</v>
      </c>
    </row>
    <row r="46" spans="1:3" hidden="1">
      <c r="A46" t="s">
        <v>75</v>
      </c>
      <c r="B46" s="1" t="s">
        <v>89</v>
      </c>
      <c r="C46" t="b">
        <v>0</v>
      </c>
    </row>
    <row r="47" spans="1:3" hidden="1">
      <c r="A47" s="4" t="s">
        <v>76</v>
      </c>
      <c r="B47" s="5" t="s">
        <v>89</v>
      </c>
      <c r="C47" s="4" t="b">
        <v>1</v>
      </c>
    </row>
    <row r="48" spans="1:3" hidden="1">
      <c r="A48" t="s">
        <v>77</v>
      </c>
      <c r="B48" s="1" t="s">
        <v>89</v>
      </c>
      <c r="C48" t="b">
        <v>0</v>
      </c>
    </row>
    <row r="49" spans="1:7" hidden="1">
      <c r="A49" t="s">
        <v>78</v>
      </c>
      <c r="B49" s="1" t="s">
        <v>89</v>
      </c>
      <c r="C49" t="b">
        <v>0</v>
      </c>
    </row>
    <row r="50" spans="1:7" hidden="1">
      <c r="A50" t="s">
        <v>79</v>
      </c>
      <c r="B50" s="1" t="s">
        <v>89</v>
      </c>
      <c r="C50" t="b">
        <v>0</v>
      </c>
    </row>
    <row r="51" spans="1:7" hidden="1">
      <c r="A51" t="s">
        <v>80</v>
      </c>
      <c r="B51" s="1" t="s">
        <v>89</v>
      </c>
      <c r="C51" t="b">
        <v>0</v>
      </c>
    </row>
    <row r="52" spans="1:7" hidden="1">
      <c r="A52" t="s">
        <v>81</v>
      </c>
      <c r="B52" s="1" t="s">
        <v>89</v>
      </c>
      <c r="C52" t="b">
        <v>0</v>
      </c>
    </row>
    <row r="56" spans="1:7" ht="14.65" thickBot="1">
      <c r="A56" s="2" t="s">
        <v>90</v>
      </c>
      <c r="B56" s="2" t="s">
        <v>100</v>
      </c>
      <c r="D56" s="1" t="s">
        <v>131</v>
      </c>
      <c r="G56" s="92" t="s">
        <v>1555</v>
      </c>
    </row>
    <row r="57" spans="1:7" ht="14.25">
      <c r="A57" s="6" t="s">
        <v>91</v>
      </c>
      <c r="B57" s="7" t="s">
        <v>92</v>
      </c>
      <c r="D57" s="4" t="s">
        <v>91</v>
      </c>
      <c r="G57" s="93" t="s">
        <v>1803</v>
      </c>
    </row>
    <row r="58" spans="1:7" ht="14.25">
      <c r="A58" s="8" t="s">
        <v>117</v>
      </c>
      <c r="B58" s="9" t="s">
        <v>118</v>
      </c>
      <c r="D58" s="4" t="s">
        <v>101</v>
      </c>
      <c r="G58" s="94" t="s">
        <v>316</v>
      </c>
    </row>
    <row r="59" spans="1:7">
      <c r="A59" s="8" t="s">
        <v>107</v>
      </c>
      <c r="B59" s="9" t="s">
        <v>108</v>
      </c>
      <c r="D59" s="4" t="s">
        <v>107</v>
      </c>
      <c r="G59" s="1" t="s">
        <v>1950</v>
      </c>
    </row>
    <row r="60" spans="1:7">
      <c r="A60" s="8" t="s">
        <v>123</v>
      </c>
      <c r="B60" s="9" t="s">
        <v>124</v>
      </c>
      <c r="D60" s="4" t="s">
        <v>112</v>
      </c>
    </row>
    <row r="61" spans="1:7">
      <c r="A61" s="8" t="s">
        <v>101</v>
      </c>
      <c r="B61" s="9" t="s">
        <v>106</v>
      </c>
      <c r="D61" s="4" t="s">
        <v>117</v>
      </c>
    </row>
    <row r="62" spans="1:7">
      <c r="A62" s="8" t="s">
        <v>91</v>
      </c>
      <c r="B62" s="9" t="s">
        <v>93</v>
      </c>
      <c r="D62" s="4" t="s">
        <v>123</v>
      </c>
    </row>
    <row r="63" spans="1:7">
      <c r="A63" s="8" t="s">
        <v>101</v>
      </c>
      <c r="B63" s="9" t="s">
        <v>102</v>
      </c>
    </row>
    <row r="64" spans="1:7">
      <c r="A64" s="10" t="s">
        <v>107</v>
      </c>
      <c r="B64" s="11" t="s">
        <v>109</v>
      </c>
    </row>
    <row r="65" spans="1:4">
      <c r="A65" s="4" t="s">
        <v>117</v>
      </c>
      <c r="B65" s="5" t="s">
        <v>119</v>
      </c>
      <c r="D65" s="1" t="s">
        <v>1852</v>
      </c>
    </row>
    <row r="66" spans="1:4">
      <c r="A66" s="4" t="s">
        <v>123</v>
      </c>
      <c r="B66" s="5" t="s">
        <v>125</v>
      </c>
      <c r="D66" s="1" t="s">
        <v>1850</v>
      </c>
    </row>
    <row r="67" spans="1:4">
      <c r="A67" s="4" t="s">
        <v>112</v>
      </c>
      <c r="B67" s="5" t="s">
        <v>113</v>
      </c>
      <c r="D67" s="1" t="s">
        <v>1851</v>
      </c>
    </row>
    <row r="68" spans="1:4">
      <c r="A68" s="4" t="s">
        <v>91</v>
      </c>
      <c r="B68" s="5" t="s">
        <v>94</v>
      </c>
    </row>
    <row r="69" spans="1:4">
      <c r="A69" s="4" t="s">
        <v>112</v>
      </c>
      <c r="B69" s="5" t="s">
        <v>114</v>
      </c>
    </row>
    <row r="70" spans="1:4">
      <c r="A70" s="4" t="s">
        <v>91</v>
      </c>
      <c r="B70" s="5" t="s">
        <v>95</v>
      </c>
    </row>
    <row r="71" spans="1:4">
      <c r="A71" s="4" t="s">
        <v>101</v>
      </c>
      <c r="B71" s="5" t="s">
        <v>103</v>
      </c>
    </row>
    <row r="72" spans="1:4">
      <c r="A72" s="4" t="s">
        <v>123</v>
      </c>
      <c r="B72" s="5" t="s">
        <v>126</v>
      </c>
    </row>
    <row r="73" spans="1:4">
      <c r="A73" s="4" t="s">
        <v>123</v>
      </c>
      <c r="B73" s="5" t="s">
        <v>127</v>
      </c>
    </row>
    <row r="74" spans="1:4">
      <c r="A74" s="4" t="s">
        <v>117</v>
      </c>
      <c r="B74" s="5" t="s">
        <v>120</v>
      </c>
    </row>
    <row r="75" spans="1:4">
      <c r="A75" s="4" t="s">
        <v>91</v>
      </c>
      <c r="B75" s="5" t="s">
        <v>96</v>
      </c>
    </row>
    <row r="76" spans="1:4">
      <c r="A76" s="4" t="s">
        <v>91</v>
      </c>
      <c r="B76" s="5" t="s">
        <v>97</v>
      </c>
    </row>
    <row r="77" spans="1:4">
      <c r="A77" s="4" t="s">
        <v>123</v>
      </c>
      <c r="B77" s="5" t="s">
        <v>128</v>
      </c>
    </row>
    <row r="78" spans="1:4">
      <c r="A78" s="4" t="s">
        <v>112</v>
      </c>
      <c r="B78" s="5" t="s">
        <v>115</v>
      </c>
    </row>
    <row r="79" spans="1:4">
      <c r="A79" s="4" t="s">
        <v>101</v>
      </c>
      <c r="B79" s="5" t="s">
        <v>104</v>
      </c>
    </row>
    <row r="80" spans="1:4">
      <c r="A80" s="4" t="s">
        <v>117</v>
      </c>
      <c r="B80" s="5" t="s">
        <v>121</v>
      </c>
    </row>
    <row r="81" spans="1:6">
      <c r="A81" s="4" t="s">
        <v>107</v>
      </c>
      <c r="B81" s="5" t="s">
        <v>110</v>
      </c>
    </row>
    <row r="82" spans="1:6">
      <c r="A82" s="4" t="s">
        <v>107</v>
      </c>
      <c r="B82" s="5" t="s">
        <v>111</v>
      </c>
    </row>
    <row r="83" spans="1:6">
      <c r="A83" s="4" t="s">
        <v>91</v>
      </c>
      <c r="B83" s="4" t="s">
        <v>98</v>
      </c>
    </row>
    <row r="84" spans="1:6">
      <c r="A84" s="4" t="s">
        <v>101</v>
      </c>
      <c r="B84" s="5" t="s">
        <v>105</v>
      </c>
    </row>
    <row r="85" spans="1:6">
      <c r="A85" s="4" t="s">
        <v>91</v>
      </c>
      <c r="B85" s="5" t="s">
        <v>99</v>
      </c>
    </row>
    <row r="86" spans="1:6">
      <c r="A86" s="4" t="s">
        <v>117</v>
      </c>
      <c r="B86" s="5" t="s">
        <v>122</v>
      </c>
    </row>
    <row r="87" spans="1:6">
      <c r="A87" s="4" t="s">
        <v>112</v>
      </c>
      <c r="B87" s="5" t="s">
        <v>116</v>
      </c>
    </row>
    <row r="88" spans="1:6">
      <c r="A88" s="4" t="s">
        <v>123</v>
      </c>
      <c r="B88" s="5" t="s">
        <v>129</v>
      </c>
    </row>
    <row r="89" spans="1:6">
      <c r="A89" s="4" t="s">
        <v>123</v>
      </c>
      <c r="B89" s="5" t="s">
        <v>130</v>
      </c>
    </row>
    <row r="94" spans="1:6">
      <c r="A94" s="2" t="s">
        <v>23</v>
      </c>
      <c r="C94" s="2" t="s">
        <v>25</v>
      </c>
      <c r="D94" s="2"/>
      <c r="F94" s="2"/>
    </row>
    <row r="95" spans="1:6">
      <c r="A95" s="1" t="s">
        <v>316</v>
      </c>
      <c r="C95" s="2"/>
      <c r="D95" s="2"/>
      <c r="F95" s="2"/>
    </row>
    <row r="96" spans="1:6">
      <c r="A96" t="s">
        <v>65</v>
      </c>
      <c r="C96" t="b">
        <v>1</v>
      </c>
      <c r="D96" s="2"/>
      <c r="F96" s="2"/>
    </row>
    <row r="97" spans="1:6">
      <c r="A97" t="s">
        <v>37</v>
      </c>
      <c r="C97" t="b">
        <v>1</v>
      </c>
      <c r="D97" s="2"/>
      <c r="F97" s="2"/>
    </row>
    <row r="98" spans="1:6">
      <c r="A98" t="s">
        <v>45</v>
      </c>
      <c r="C98" t="b">
        <v>1</v>
      </c>
      <c r="D98" s="2"/>
      <c r="F98" s="2"/>
    </row>
    <row r="99" spans="1:6">
      <c r="A99" s="1" t="s">
        <v>1604</v>
      </c>
      <c r="C99" t="b">
        <v>1</v>
      </c>
    </row>
    <row r="100" spans="1:6">
      <c r="A100" t="s">
        <v>55</v>
      </c>
      <c r="C100" t="b">
        <v>1</v>
      </c>
    </row>
    <row r="101" spans="1:6">
      <c r="A101" t="s">
        <v>60</v>
      </c>
      <c r="C101" t="b">
        <v>1</v>
      </c>
    </row>
    <row r="102" spans="1:6">
      <c r="A102" t="s">
        <v>70</v>
      </c>
      <c r="C102" t="b">
        <v>1</v>
      </c>
    </row>
    <row r="103" spans="1:6">
      <c r="A103" t="s">
        <v>76</v>
      </c>
      <c r="C103" t="b">
        <v>1</v>
      </c>
    </row>
    <row r="104" spans="1:6">
      <c r="A104" t="s">
        <v>39</v>
      </c>
      <c r="C104" t="b">
        <v>1</v>
      </c>
    </row>
    <row r="105" spans="1:6">
      <c r="A105" s="1" t="s">
        <v>1605</v>
      </c>
      <c r="C105" t="b">
        <v>1</v>
      </c>
    </row>
    <row r="106" spans="1:6">
      <c r="A106" t="s">
        <v>64</v>
      </c>
      <c r="C106" t="b">
        <v>1</v>
      </c>
    </row>
    <row r="107" spans="1:6">
      <c r="A107" t="s">
        <v>52</v>
      </c>
      <c r="C107" t="b">
        <v>1</v>
      </c>
    </row>
    <row r="108" spans="1:6">
      <c r="A108" t="s">
        <v>34</v>
      </c>
      <c r="C108" t="b">
        <v>1</v>
      </c>
    </row>
    <row r="109" spans="1:6">
      <c r="A109" t="s">
        <v>66</v>
      </c>
      <c r="C109" t="b">
        <v>1</v>
      </c>
    </row>
    <row r="110" spans="1:6">
      <c r="A110" t="s">
        <v>68</v>
      </c>
      <c r="C110" t="b">
        <v>1</v>
      </c>
    </row>
    <row r="111" spans="1:6">
      <c r="A111" t="s">
        <v>48</v>
      </c>
      <c r="C111" t="b">
        <v>1</v>
      </c>
    </row>
    <row r="112" spans="1:6">
      <c r="A112" s="1" t="s">
        <v>1606</v>
      </c>
      <c r="C112" t="b">
        <v>1</v>
      </c>
    </row>
    <row r="113" spans="1:3">
      <c r="A113" t="s">
        <v>72</v>
      </c>
      <c r="C113" t="b">
        <v>1</v>
      </c>
    </row>
    <row r="114" spans="1:3">
      <c r="A114" t="s">
        <v>31</v>
      </c>
      <c r="C114" t="b">
        <v>1</v>
      </c>
    </row>
    <row r="115" spans="1:3">
      <c r="A115" t="s">
        <v>43</v>
      </c>
      <c r="C115" t="b">
        <v>1</v>
      </c>
    </row>
    <row r="116" spans="1:3">
      <c r="A116" t="s">
        <v>69</v>
      </c>
      <c r="C116" t="b">
        <v>1</v>
      </c>
    </row>
    <row r="117" spans="1:3">
      <c r="A117" t="s">
        <v>44</v>
      </c>
      <c r="C117" t="b">
        <v>1</v>
      </c>
    </row>
    <row r="118" spans="1:3">
      <c r="A118" t="s">
        <v>51</v>
      </c>
      <c r="C118" t="b">
        <v>1</v>
      </c>
    </row>
    <row r="119" spans="1:3">
      <c r="A119" t="s">
        <v>71</v>
      </c>
      <c r="C119" t="b">
        <v>1</v>
      </c>
    </row>
    <row r="120" spans="1:3">
      <c r="A120" t="s">
        <v>50</v>
      </c>
      <c r="C120" t="b">
        <v>1</v>
      </c>
    </row>
    <row r="121" spans="1:3">
      <c r="A121" t="s">
        <v>29</v>
      </c>
      <c r="C121" t="b">
        <v>1</v>
      </c>
    </row>
    <row r="122" spans="1:3">
      <c r="A122" t="s">
        <v>33</v>
      </c>
      <c r="C122" t="b">
        <v>1</v>
      </c>
    </row>
    <row r="126" spans="1:3">
      <c r="A126" s="2" t="s">
        <v>132</v>
      </c>
    </row>
    <row r="127" spans="1:3" ht="14.25">
      <c r="A127" s="59" t="s">
        <v>1586</v>
      </c>
      <c r="C127" s="59" t="s">
        <v>1576</v>
      </c>
    </row>
    <row r="128" spans="1:3" ht="14.25">
      <c r="A128" s="59" t="s">
        <v>1587</v>
      </c>
      <c r="C128" s="59" t="s">
        <v>133</v>
      </c>
    </row>
    <row r="129" spans="1:3" ht="14.25">
      <c r="A129" s="59" t="s">
        <v>1588</v>
      </c>
      <c r="C129" s="59" t="s">
        <v>1577</v>
      </c>
    </row>
    <row r="130" spans="1:3" ht="14.25">
      <c r="A130" s="59" t="s">
        <v>1589</v>
      </c>
      <c r="C130" s="59" t="s">
        <v>1578</v>
      </c>
    </row>
    <row r="131" spans="1:3" ht="14.25">
      <c r="A131" s="59" t="s">
        <v>1590</v>
      </c>
      <c r="C131" s="59" t="s">
        <v>1579</v>
      </c>
    </row>
    <row r="132" spans="1:3" ht="14.25">
      <c r="A132" s="59" t="s">
        <v>1591</v>
      </c>
      <c r="C132" s="59" t="s">
        <v>1580</v>
      </c>
    </row>
    <row r="133" spans="1:3" ht="14.25">
      <c r="A133" s="59" t="s">
        <v>1592</v>
      </c>
      <c r="C133" s="59" t="s">
        <v>1581</v>
      </c>
    </row>
    <row r="134" spans="1:3" ht="14.25">
      <c r="A134" s="59" t="s">
        <v>1593</v>
      </c>
      <c r="C134" s="59" t="s">
        <v>1582</v>
      </c>
    </row>
    <row r="135" spans="1:3" ht="14.25">
      <c r="A135" s="59" t="s">
        <v>1843</v>
      </c>
      <c r="C135" s="59" t="s">
        <v>1583</v>
      </c>
    </row>
    <row r="136" spans="1:3" ht="14.25">
      <c r="A136" s="59" t="s">
        <v>1986</v>
      </c>
      <c r="C136" s="59" t="s">
        <v>1584</v>
      </c>
    </row>
    <row r="137" spans="1:3" ht="14.25">
      <c r="A137" s="59" t="s">
        <v>135</v>
      </c>
      <c r="C137" s="59" t="s">
        <v>1585</v>
      </c>
    </row>
    <row r="138" spans="1:3" ht="14.25">
      <c r="A138" s="59" t="s">
        <v>1594</v>
      </c>
      <c r="C138" s="1" t="s">
        <v>1526</v>
      </c>
    </row>
    <row r="139" spans="1:3" ht="14.25">
      <c r="A139" s="59" t="s">
        <v>1595</v>
      </c>
    </row>
    <row r="140" spans="1:3" ht="14.25">
      <c r="A140" s="59" t="s">
        <v>1596</v>
      </c>
    </row>
    <row r="141" spans="1:3" ht="14.25">
      <c r="A141" s="59" t="s">
        <v>1597</v>
      </c>
    </row>
    <row r="142" spans="1:3" ht="14.25">
      <c r="A142" s="59" t="s">
        <v>1598</v>
      </c>
    </row>
    <row r="143" spans="1:3" ht="14.25">
      <c r="A143" s="59" t="s">
        <v>1987</v>
      </c>
    </row>
    <row r="144" spans="1:3" ht="14.25">
      <c r="A144" s="59"/>
    </row>
    <row r="145" spans="1:1" ht="14.25">
      <c r="A145" s="59"/>
    </row>
    <row r="146" spans="1:1">
      <c r="A146" s="1"/>
    </row>
    <row r="147" spans="1:1">
      <c r="A147" s="1" t="s">
        <v>136</v>
      </c>
    </row>
    <row r="148" spans="1:1">
      <c r="A148" s="1" t="s">
        <v>138</v>
      </c>
    </row>
    <row r="149" spans="1:1">
      <c r="A149" s="1" t="s">
        <v>137</v>
      </c>
    </row>
    <row r="151" spans="1:1">
      <c r="A151" s="1" t="s">
        <v>10</v>
      </c>
    </row>
    <row r="152" spans="1:1">
      <c r="A152" s="1" t="s">
        <v>140</v>
      </c>
    </row>
    <row r="153" spans="1:1">
      <c r="A153" s="1" t="s">
        <v>141</v>
      </c>
    </row>
    <row r="155" spans="1:1" ht="14.25">
      <c r="A155" s="173" t="s">
        <v>282</v>
      </c>
    </row>
    <row r="156" spans="1:1" ht="14.25">
      <c r="A156" s="174" t="s">
        <v>17</v>
      </c>
    </row>
    <row r="157" spans="1:1" ht="14.25">
      <c r="A157" s="175" t="s">
        <v>1614</v>
      </c>
    </row>
    <row r="159" spans="1:1">
      <c r="A159" s="12">
        <v>0</v>
      </c>
    </row>
    <row r="160" spans="1:1">
      <c r="A160" s="12">
        <v>0.2</v>
      </c>
    </row>
    <row r="161" spans="1:2">
      <c r="A161" s="12">
        <v>0.3</v>
      </c>
    </row>
    <row r="162" spans="1:2">
      <c r="A162" s="12">
        <v>0.4</v>
      </c>
    </row>
    <row r="163" spans="1:2">
      <c r="A163" s="12">
        <v>0.5</v>
      </c>
    </row>
    <row r="164" spans="1:2">
      <c r="A164" s="12">
        <v>0.6</v>
      </c>
    </row>
    <row r="165" spans="1:2">
      <c r="A165" s="12">
        <v>0.7</v>
      </c>
    </row>
    <row r="166" spans="1:2">
      <c r="A166" s="12">
        <v>0.8</v>
      </c>
    </row>
    <row r="167" spans="1:2">
      <c r="A167" s="12">
        <v>0.9</v>
      </c>
    </row>
    <row r="169" spans="1:2">
      <c r="A169" t="s">
        <v>284</v>
      </c>
    </row>
    <row r="170" spans="1:2">
      <c r="A170" t="s">
        <v>285</v>
      </c>
    </row>
    <row r="174" spans="1:2">
      <c r="A174" t="s">
        <v>1599</v>
      </c>
      <c r="B174" t="s">
        <v>1615</v>
      </c>
    </row>
    <row r="175" spans="1:2">
      <c r="A175" t="s">
        <v>282</v>
      </c>
      <c r="B175" s="1" t="s">
        <v>1573</v>
      </c>
    </row>
    <row r="176" spans="1:2">
      <c r="A176" t="s">
        <v>17</v>
      </c>
      <c r="B176" t="s">
        <v>1614</v>
      </c>
    </row>
    <row r="177" spans="1:2">
      <c r="B177" s="1" t="s">
        <v>1613</v>
      </c>
    </row>
    <row r="178" spans="1:2">
      <c r="B178" s="1"/>
    </row>
    <row r="179" spans="1:2">
      <c r="A179" s="1"/>
    </row>
    <row r="181" spans="1:2">
      <c r="A181" t="s">
        <v>318</v>
      </c>
    </row>
    <row r="182" spans="1:2">
      <c r="A182" t="s">
        <v>317</v>
      </c>
    </row>
    <row r="183" spans="1:2">
      <c r="A183" t="s">
        <v>319</v>
      </c>
    </row>
    <row r="184" spans="1:2">
      <c r="A184" t="s">
        <v>320</v>
      </c>
    </row>
    <row r="186" spans="1:2">
      <c r="A186" s="1" t="s">
        <v>1599</v>
      </c>
    </row>
    <row r="187" spans="1:2">
      <c r="A187" s="1" t="s">
        <v>1607</v>
      </c>
    </row>
    <row r="188" spans="1:2">
      <c r="A188" s="2" t="s">
        <v>322</v>
      </c>
    </row>
    <row r="189" spans="1:2" ht="13.9" thickBot="1">
      <c r="A189" s="34" t="s">
        <v>1483</v>
      </c>
    </row>
    <row r="190" spans="1:2" ht="13.9" thickBot="1">
      <c r="A190" s="34" t="s">
        <v>1490</v>
      </c>
    </row>
    <row r="191" spans="1:2" ht="13.9" thickBot="1">
      <c r="A191" s="34" t="s">
        <v>1494</v>
      </c>
    </row>
    <row r="192" spans="1:2" ht="13.9" thickBot="1">
      <c r="A192" s="34" t="s">
        <v>1491</v>
      </c>
    </row>
    <row r="193" spans="1:1">
      <c r="A193" s="1" t="s">
        <v>1475</v>
      </c>
    </row>
    <row r="194" spans="1:1" ht="13.9" thickBot="1">
      <c r="A194" s="34" t="s">
        <v>38</v>
      </c>
    </row>
    <row r="195" spans="1:1" ht="13.9" thickBot="1">
      <c r="A195" s="34" t="s">
        <v>1482</v>
      </c>
    </row>
    <row r="196" spans="1:1" ht="13.9" thickBot="1">
      <c r="A196" s="34" t="s">
        <v>1498</v>
      </c>
    </row>
    <row r="197" spans="1:1" ht="13.9" thickBot="1">
      <c r="A197" s="34" t="s">
        <v>49</v>
      </c>
    </row>
    <row r="198" spans="1:1" ht="13.9" thickBot="1">
      <c r="A198" s="34" t="s">
        <v>1478</v>
      </c>
    </row>
    <row r="199" spans="1:1" ht="13.9" thickBot="1">
      <c r="A199" s="34" t="s">
        <v>323</v>
      </c>
    </row>
    <row r="200" spans="1:1" ht="13.9" thickBot="1">
      <c r="A200" s="34" t="s">
        <v>1500</v>
      </c>
    </row>
    <row r="201" spans="1:1" ht="13.9" thickBot="1">
      <c r="A201" s="34" t="s">
        <v>1481</v>
      </c>
    </row>
    <row r="202" spans="1:1" ht="13.9" thickBot="1">
      <c r="A202" s="34" t="s">
        <v>1496</v>
      </c>
    </row>
    <row r="203" spans="1:1" ht="13.9" thickBot="1">
      <c r="A203" s="34" t="s">
        <v>54</v>
      </c>
    </row>
    <row r="204" spans="1:1" ht="13.9" thickBot="1">
      <c r="A204" s="34" t="s">
        <v>1497</v>
      </c>
    </row>
    <row r="205" spans="1:1" ht="13.9" thickBot="1">
      <c r="A205" s="34" t="s">
        <v>1493</v>
      </c>
    </row>
    <row r="206" spans="1:1" ht="13.9" thickBot="1">
      <c r="A206" s="34" t="s">
        <v>1499</v>
      </c>
    </row>
    <row r="207" spans="1:1" ht="13.9" thickBot="1">
      <c r="A207" s="34" t="s">
        <v>1480</v>
      </c>
    </row>
    <row r="208" spans="1:1" ht="13.9" thickBot="1">
      <c r="A208" s="34" t="s">
        <v>1485</v>
      </c>
    </row>
    <row r="209" spans="1:1" ht="13.9" thickBot="1">
      <c r="A209" s="34" t="s">
        <v>1487</v>
      </c>
    </row>
    <row r="210" spans="1:1" ht="13.9" thickBot="1">
      <c r="A210" s="34" t="s">
        <v>1477</v>
      </c>
    </row>
    <row r="211" spans="1:1" ht="13.9" thickBot="1">
      <c r="A211" s="34" t="s">
        <v>1476</v>
      </c>
    </row>
    <row r="212" spans="1:1" ht="13.9" thickBot="1">
      <c r="A212" s="34" t="s">
        <v>1488</v>
      </c>
    </row>
    <row r="213" spans="1:1" ht="13.9" thickBot="1">
      <c r="A213" s="34" t="s">
        <v>1489</v>
      </c>
    </row>
    <row r="214" spans="1:1" ht="13.9" thickBot="1">
      <c r="A214" s="34" t="s">
        <v>1479</v>
      </c>
    </row>
    <row r="215" spans="1:1" ht="13.9" thickBot="1">
      <c r="A215" s="34" t="s">
        <v>1484</v>
      </c>
    </row>
    <row r="216" spans="1:1" ht="13.9" thickBot="1">
      <c r="A216" s="34" t="s">
        <v>1486</v>
      </c>
    </row>
    <row r="217" spans="1:1" ht="13.9" thickBot="1">
      <c r="A217" s="34" t="s">
        <v>1492</v>
      </c>
    </row>
    <row r="218" spans="1:1" ht="13.9" thickBot="1">
      <c r="A218" s="34" t="s">
        <v>19</v>
      </c>
    </row>
    <row r="219" spans="1:1" ht="13.9" thickBot="1">
      <c r="A219" s="34" t="s">
        <v>1495</v>
      </c>
    </row>
    <row r="220" spans="1:1" ht="16.05" customHeight="1">
      <c r="A220" s="1" t="s">
        <v>316</v>
      </c>
    </row>
    <row r="222" spans="1:1">
      <c r="A222" s="1" t="s">
        <v>1562</v>
      </c>
    </row>
    <row r="223" spans="1:1">
      <c r="A223" s="1" t="s">
        <v>1563</v>
      </c>
    </row>
    <row r="224" spans="1:1">
      <c r="A224" s="1" t="s">
        <v>1564</v>
      </c>
    </row>
    <row r="226" spans="1:1">
      <c r="A226" s="1" t="s">
        <v>325</v>
      </c>
    </row>
    <row r="227" spans="1:1">
      <c r="A227" s="1" t="s">
        <v>324</v>
      </c>
    </row>
    <row r="228" spans="1:1">
      <c r="A228" s="1" t="s">
        <v>1506</v>
      </c>
    </row>
    <row r="229" spans="1:1">
      <c r="A229" s="1" t="s">
        <v>1455</v>
      </c>
    </row>
    <row r="230" spans="1:1">
      <c r="A230" s="1" t="s">
        <v>1509</v>
      </c>
    </row>
    <row r="231" spans="1:1">
      <c r="A231" s="1" t="s">
        <v>1501</v>
      </c>
    </row>
    <row r="232" spans="1:1">
      <c r="A232" s="1" t="s">
        <v>1502</v>
      </c>
    </row>
    <row r="233" spans="1:1">
      <c r="A233" s="1" t="s">
        <v>1503</v>
      </c>
    </row>
    <row r="235" spans="1:1">
      <c r="A235" s="1" t="s">
        <v>326</v>
      </c>
    </row>
    <row r="236" spans="1:1">
      <c r="A236" s="1" t="s">
        <v>327</v>
      </c>
    </row>
    <row r="237" spans="1:1">
      <c r="A237" s="1" t="s">
        <v>328</v>
      </c>
    </row>
    <row r="238" spans="1:1">
      <c r="A238" s="1" t="s">
        <v>329</v>
      </c>
    </row>
    <row r="239" spans="1:1">
      <c r="A239" s="1" t="s">
        <v>330</v>
      </c>
    </row>
    <row r="242" spans="1:1">
      <c r="A242" s="1" t="s">
        <v>10</v>
      </c>
    </row>
    <row r="243" spans="1:1">
      <c r="A243" s="1" t="s">
        <v>1460</v>
      </c>
    </row>
    <row r="244" spans="1:1">
      <c r="A244" s="1" t="s">
        <v>141</v>
      </c>
    </row>
    <row r="245" spans="1:1">
      <c r="A245">
        <v>0</v>
      </c>
    </row>
    <row r="246" spans="1:1">
      <c r="A246" s="1">
        <v>1</v>
      </c>
    </row>
    <row r="247" spans="1:1">
      <c r="A247" s="1">
        <v>2</v>
      </c>
    </row>
    <row r="248" spans="1:1">
      <c r="A248" s="1">
        <v>3</v>
      </c>
    </row>
    <row r="249" spans="1:1">
      <c r="A249" s="1">
        <v>4</v>
      </c>
    </row>
    <row r="250" spans="1:1">
      <c r="A250">
        <v>5</v>
      </c>
    </row>
    <row r="251" spans="1:1">
      <c r="A251">
        <v>6</v>
      </c>
    </row>
    <row r="252" spans="1:1">
      <c r="A252" s="46" t="s">
        <v>1463</v>
      </c>
    </row>
    <row r="253" spans="1:1">
      <c r="A253" s="46" t="s">
        <v>1464</v>
      </c>
    </row>
    <row r="254" spans="1:1">
      <c r="A254" s="46" t="s">
        <v>1465</v>
      </c>
    </row>
    <row r="255" spans="1:1">
      <c r="A255" s="46" t="s">
        <v>1466</v>
      </c>
    </row>
    <row r="256" spans="1:1">
      <c r="A256" s="46" t="s">
        <v>1470</v>
      </c>
    </row>
    <row r="257" spans="1:1">
      <c r="A257" s="46" t="s">
        <v>1600</v>
      </c>
    </row>
    <row r="258" spans="1:1">
      <c r="A258" s="46" t="s">
        <v>1601</v>
      </c>
    </row>
    <row r="259" spans="1:1">
      <c r="A259" s="46" t="s">
        <v>1574</v>
      </c>
    </row>
    <row r="261" spans="1:1">
      <c r="A261" s="1"/>
    </row>
    <row r="263" spans="1:1">
      <c r="A263" s="1" t="s">
        <v>1558</v>
      </c>
    </row>
    <row r="264" spans="1:1">
      <c r="A264" s="46" t="s">
        <v>1463</v>
      </c>
    </row>
    <row r="265" spans="1:1">
      <c r="A265" s="46" t="s">
        <v>1464</v>
      </c>
    </row>
    <row r="266" spans="1:1">
      <c r="A266" s="46" t="s">
        <v>1465</v>
      </c>
    </row>
    <row r="267" spans="1:1">
      <c r="A267" s="46" t="s">
        <v>1466</v>
      </c>
    </row>
    <row r="268" spans="1:1">
      <c r="A268" s="45" t="s">
        <v>1467</v>
      </c>
    </row>
    <row r="269" spans="1:1">
      <c r="A269" s="45" t="s">
        <v>1468</v>
      </c>
    </row>
    <row r="270" spans="1:1">
      <c r="A270" s="45" t="s">
        <v>1469</v>
      </c>
    </row>
    <row r="271" spans="1:1">
      <c r="A271" s="46" t="s">
        <v>1470</v>
      </c>
    </row>
    <row r="272" spans="1:1">
      <c r="A272" s="45" t="s">
        <v>1471</v>
      </c>
    </row>
    <row r="273" spans="1:1">
      <c r="A273" s="45" t="s">
        <v>1472</v>
      </c>
    </row>
    <row r="274" spans="1:1">
      <c r="A274" s="45" t="s">
        <v>1473</v>
      </c>
    </row>
    <row r="275" spans="1:1">
      <c r="A275" s="1" t="s">
        <v>1600</v>
      </c>
    </row>
    <row r="276" spans="1:1">
      <c r="A276" s="1" t="s">
        <v>1601</v>
      </c>
    </row>
    <row r="277" spans="1:1">
      <c r="A277" s="1" t="s">
        <v>1574</v>
      </c>
    </row>
    <row r="278" spans="1:1">
      <c r="A278" t="s">
        <v>284</v>
      </c>
    </row>
    <row r="279" spans="1:1">
      <c r="A279" t="s">
        <v>285</v>
      </c>
    </row>
  </sheetData>
  <autoFilter ref="A1:C52" xr:uid="{126AAE04-0483-4673-89F4-F93B33350DFE}">
    <filterColumn colId="2">
      <filters>
        <filter val="VERDADERO"/>
      </filters>
    </filterColumn>
  </autoFilter>
  <sortState xmlns:xlrd2="http://schemas.microsoft.com/office/spreadsheetml/2017/richdata2" ref="A190:A219">
    <sortCondition ref="A189"/>
  </sortState>
  <conditionalFormatting sqref="A151">
    <cfRule type="containsText" dxfId="4" priority="6" operator="containsText" text="Cumple">
      <formula>NOT(ISERROR(SEARCH("Cumple",A151)))</formula>
    </cfRule>
  </conditionalFormatting>
  <conditionalFormatting sqref="A152">
    <cfRule type="containsText" dxfId="3" priority="5" operator="containsText" text="No Cumple">
      <formula>NOT(ISERROR(SEARCH("No Cumple",A152)))</formula>
    </cfRule>
  </conditionalFormatting>
  <conditionalFormatting sqref="G56">
    <cfRule type="containsText" dxfId="2" priority="3" operator="containsText" text="Si">
      <formula>NOT(ISERROR(SEARCH("Si",G56)))</formula>
    </cfRule>
  </conditionalFormatting>
  <conditionalFormatting sqref="G56:G58">
    <cfRule type="colorScale" priority="4">
      <colorScale>
        <cfvo type="min"/>
        <cfvo type="percentile" val="50"/>
        <cfvo type="max"/>
        <color rgb="FFF8696B"/>
        <color rgb="FFFFEB84"/>
        <color rgb="FF63BE7B"/>
      </colorScale>
    </cfRule>
  </conditionalFormatting>
  <conditionalFormatting sqref="G57">
    <cfRule type="containsText" dxfId="1" priority="2" operator="containsText" text="No">
      <formula>NOT(ISERROR(SEARCH("No",G57)))</formula>
    </cfRule>
  </conditionalFormatting>
  <conditionalFormatting sqref="G58">
    <cfRule type="containsText" dxfId="0" priority="1" operator="containsText" text="No aplica">
      <formula>NOT(ISERROR(SEARCH("No aplica",G58)))</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9C8B8-7D35-46BD-AD14-4E7C88C0DA33}">
  <dimension ref="A2:I27"/>
  <sheetViews>
    <sheetView topLeftCell="E5" zoomScaleNormal="100" workbookViewId="0">
      <selection activeCell="G6" sqref="G6"/>
    </sheetView>
  </sheetViews>
  <sheetFormatPr baseColWidth="10" defaultRowHeight="13.15"/>
  <cols>
    <col min="2" max="2" width="8.78515625" customWidth="1"/>
    <col min="3" max="3" width="33.2109375" customWidth="1"/>
    <col min="4" max="4" width="37.2109375" customWidth="1"/>
    <col min="5" max="8" width="33.2109375" customWidth="1"/>
    <col min="9" max="9" width="43.5703125" customWidth="1"/>
  </cols>
  <sheetData>
    <row r="2" spans="1:9" ht="13.5" thickBot="1"/>
    <row r="3" spans="1:9" ht="13.5" thickBot="1">
      <c r="B3" s="668" t="s">
        <v>1705</v>
      </c>
      <c r="C3" s="669"/>
      <c r="D3" s="72" t="s">
        <v>263</v>
      </c>
      <c r="E3" s="72" t="s">
        <v>1747</v>
      </c>
      <c r="F3" s="81" t="s">
        <v>1761</v>
      </c>
      <c r="G3" s="72" t="s">
        <v>1706</v>
      </c>
      <c r="H3" s="72" t="s">
        <v>1746</v>
      </c>
      <c r="I3" s="81" t="s">
        <v>1768</v>
      </c>
    </row>
    <row r="4" spans="1:9" ht="204.5" customHeight="1" thickBot="1">
      <c r="B4" s="73" t="s">
        <v>1707</v>
      </c>
      <c r="C4" s="74" t="s">
        <v>1708</v>
      </c>
      <c r="D4" s="660" t="s">
        <v>1709</v>
      </c>
      <c r="E4" s="77" t="s">
        <v>325</v>
      </c>
      <c r="F4" s="82" t="s">
        <v>1765</v>
      </c>
      <c r="G4" s="77" t="s">
        <v>325</v>
      </c>
      <c r="H4" s="77" t="s">
        <v>325</v>
      </c>
      <c r="I4" s="77" t="s">
        <v>1777</v>
      </c>
    </row>
    <row r="5" spans="1:9" ht="148.80000000000001" customHeight="1" thickBot="1">
      <c r="B5" s="73" t="s">
        <v>1710</v>
      </c>
      <c r="C5" s="74" t="s">
        <v>287</v>
      </c>
      <c r="D5" s="661"/>
      <c r="E5" s="76" t="s">
        <v>325</v>
      </c>
      <c r="F5" s="82" t="s">
        <v>1764</v>
      </c>
      <c r="G5" s="76" t="s">
        <v>325</v>
      </c>
      <c r="H5" s="76" t="s">
        <v>325</v>
      </c>
      <c r="I5" s="77" t="s">
        <v>1777</v>
      </c>
    </row>
    <row r="6" spans="1:9" ht="172.25" customHeight="1" thickBot="1">
      <c r="B6" s="73" t="s">
        <v>1711</v>
      </c>
      <c r="C6" s="74" t="s">
        <v>1712</v>
      </c>
      <c r="D6" s="74" t="s">
        <v>1713</v>
      </c>
      <c r="E6" s="78" t="s">
        <v>1774</v>
      </c>
      <c r="F6" s="82" t="s">
        <v>1766</v>
      </c>
      <c r="G6" s="78" t="s">
        <v>325</v>
      </c>
      <c r="H6" s="79" t="s">
        <v>325</v>
      </c>
      <c r="I6" s="77" t="s">
        <v>1777</v>
      </c>
    </row>
    <row r="7" spans="1:9" ht="76.900000000000006" thickBot="1">
      <c r="A7" s="1" t="s">
        <v>1748</v>
      </c>
      <c r="B7" s="73" t="s">
        <v>1714</v>
      </c>
      <c r="C7" s="74" t="s">
        <v>1715</v>
      </c>
      <c r="D7" s="74" t="s">
        <v>1716</v>
      </c>
      <c r="E7" s="74" t="s">
        <v>324</v>
      </c>
      <c r="F7" s="84" t="s">
        <v>1769</v>
      </c>
      <c r="G7" s="74" t="s">
        <v>324</v>
      </c>
      <c r="H7" s="74" t="s">
        <v>324</v>
      </c>
      <c r="I7" s="77" t="s">
        <v>1782</v>
      </c>
    </row>
    <row r="8" spans="1:9" ht="75" customHeight="1" thickBot="1">
      <c r="A8" s="1" t="s">
        <v>1748</v>
      </c>
      <c r="B8" s="77" t="s">
        <v>1717</v>
      </c>
      <c r="C8" s="77" t="s">
        <v>1718</v>
      </c>
      <c r="D8" s="77" t="s">
        <v>1719</v>
      </c>
      <c r="E8" s="77" t="s">
        <v>1770</v>
      </c>
      <c r="F8" s="85" t="s">
        <v>1778</v>
      </c>
      <c r="G8" s="77" t="s">
        <v>1771</v>
      </c>
      <c r="H8" s="77" t="s">
        <v>1720</v>
      </c>
      <c r="I8" s="77" t="s">
        <v>1783</v>
      </c>
    </row>
    <row r="9" spans="1:9" ht="130.25" customHeight="1" thickBot="1">
      <c r="B9" s="73" t="s">
        <v>1721</v>
      </c>
      <c r="C9" s="74" t="s">
        <v>1722</v>
      </c>
      <c r="D9" s="74" t="s">
        <v>1723</v>
      </c>
      <c r="E9" s="74" t="s">
        <v>1779</v>
      </c>
      <c r="F9" s="83" t="s">
        <v>1780</v>
      </c>
      <c r="G9" s="74" t="s">
        <v>1773</v>
      </c>
      <c r="H9" s="74" t="s">
        <v>1724</v>
      </c>
      <c r="I9" s="77" t="s">
        <v>1784</v>
      </c>
    </row>
    <row r="10" spans="1:9" ht="158.55000000000001" customHeight="1" thickBot="1">
      <c r="B10" s="73" t="s">
        <v>1725</v>
      </c>
      <c r="C10" s="74" t="s">
        <v>1726</v>
      </c>
      <c r="D10" s="74" t="s">
        <v>1727</v>
      </c>
      <c r="E10" s="74" t="s">
        <v>1772</v>
      </c>
      <c r="F10" s="82" t="s">
        <v>1767</v>
      </c>
      <c r="G10" s="74" t="s">
        <v>1728</v>
      </c>
      <c r="H10" s="74" t="s">
        <v>1750</v>
      </c>
      <c r="I10" s="77" t="s">
        <v>1781</v>
      </c>
    </row>
    <row r="11" spans="1:9" ht="64.150000000000006" thickBot="1">
      <c r="B11" s="73" t="s">
        <v>1729</v>
      </c>
      <c r="C11" s="74" t="s">
        <v>1730</v>
      </c>
      <c r="D11" s="74" t="s">
        <v>1731</v>
      </c>
      <c r="E11" s="74" t="s">
        <v>1775</v>
      </c>
      <c r="F11" s="90" t="s">
        <v>1554</v>
      </c>
      <c r="G11" s="74" t="s">
        <v>1732</v>
      </c>
      <c r="H11" s="74" t="s">
        <v>1732</v>
      </c>
      <c r="I11" s="86" t="s">
        <v>1554</v>
      </c>
    </row>
    <row r="12" spans="1:9" ht="64.150000000000006" thickBot="1">
      <c r="B12" s="662" t="s">
        <v>1733</v>
      </c>
      <c r="C12" s="665" t="s">
        <v>134</v>
      </c>
      <c r="D12" s="74" t="s">
        <v>1734</v>
      </c>
      <c r="E12" s="74" t="s">
        <v>1775</v>
      </c>
      <c r="F12" s="90" t="s">
        <v>1554</v>
      </c>
      <c r="G12" s="74" t="s">
        <v>1732</v>
      </c>
      <c r="H12" s="74" t="s">
        <v>1732</v>
      </c>
      <c r="I12" s="86" t="s">
        <v>1554</v>
      </c>
    </row>
    <row r="13" spans="1:9" ht="64.150000000000006" thickBot="1">
      <c r="B13" s="663"/>
      <c r="C13" s="666"/>
      <c r="D13" s="74" t="s">
        <v>1735</v>
      </c>
      <c r="E13" s="74" t="s">
        <v>1775</v>
      </c>
      <c r="F13" s="90" t="s">
        <v>1554</v>
      </c>
      <c r="G13" s="74" t="s">
        <v>1736</v>
      </c>
      <c r="H13" s="74" t="s">
        <v>1736</v>
      </c>
      <c r="I13" s="86" t="s">
        <v>1554</v>
      </c>
    </row>
    <row r="14" spans="1:9" ht="64.150000000000006" thickBot="1">
      <c r="B14" s="663"/>
      <c r="C14" s="666"/>
      <c r="D14" s="74" t="s">
        <v>1737</v>
      </c>
      <c r="E14" s="74" t="s">
        <v>1775</v>
      </c>
      <c r="F14" s="90" t="s">
        <v>1554</v>
      </c>
      <c r="G14" s="74" t="s">
        <v>1738</v>
      </c>
      <c r="H14" s="74" t="s">
        <v>1738</v>
      </c>
      <c r="I14" s="86" t="s">
        <v>1554</v>
      </c>
    </row>
    <row r="15" spans="1:9" ht="64.25" customHeight="1" thickBot="1">
      <c r="B15" s="664"/>
      <c r="C15" s="667"/>
      <c r="D15" s="80" t="s">
        <v>1749</v>
      </c>
      <c r="E15" s="80" t="s">
        <v>1776</v>
      </c>
      <c r="F15" s="90" t="s">
        <v>1554</v>
      </c>
      <c r="G15" s="80" t="s">
        <v>1751</v>
      </c>
      <c r="H15" s="80" t="s">
        <v>1751</v>
      </c>
      <c r="I15" s="86" t="s">
        <v>1554</v>
      </c>
    </row>
    <row r="16" spans="1:9" ht="76.900000000000006" thickBot="1">
      <c r="B16" s="73" t="s">
        <v>1739</v>
      </c>
      <c r="C16" s="75" t="s">
        <v>135</v>
      </c>
      <c r="D16" s="74" t="s">
        <v>1740</v>
      </c>
      <c r="E16" s="74" t="s">
        <v>1772</v>
      </c>
      <c r="F16" s="90" t="s">
        <v>1554</v>
      </c>
      <c r="G16" s="74" t="s">
        <v>1754</v>
      </c>
      <c r="H16" s="74" t="s">
        <v>1736</v>
      </c>
      <c r="I16" s="86" t="s">
        <v>1554</v>
      </c>
    </row>
    <row r="17" spans="2:9" ht="94.25" customHeight="1" thickBot="1">
      <c r="B17" s="73" t="s">
        <v>1741</v>
      </c>
      <c r="C17" s="75" t="s">
        <v>1752</v>
      </c>
      <c r="D17" s="74" t="s">
        <v>1756</v>
      </c>
      <c r="E17" s="74" t="s">
        <v>1772</v>
      </c>
      <c r="F17" s="90" t="s">
        <v>1554</v>
      </c>
      <c r="G17" s="74" t="s">
        <v>1755</v>
      </c>
      <c r="H17" s="74" t="s">
        <v>1736</v>
      </c>
      <c r="I17" s="86" t="s">
        <v>1554</v>
      </c>
    </row>
    <row r="18" spans="2:9" ht="102.4" thickBot="1">
      <c r="B18" s="73" t="s">
        <v>1744</v>
      </c>
      <c r="C18" s="75" t="s">
        <v>1742</v>
      </c>
      <c r="D18" s="74" t="s">
        <v>1757</v>
      </c>
      <c r="E18" s="74" t="s">
        <v>1758</v>
      </c>
      <c r="F18" s="90" t="s">
        <v>1554</v>
      </c>
      <c r="G18" s="74" t="s">
        <v>1736</v>
      </c>
      <c r="H18" s="74" t="s">
        <v>1736</v>
      </c>
      <c r="I18" s="86" t="s">
        <v>1554</v>
      </c>
    </row>
    <row r="19" spans="2:9" ht="64.150000000000006" thickBot="1">
      <c r="B19" s="73" t="s">
        <v>1753</v>
      </c>
      <c r="C19" s="75" t="s">
        <v>1745</v>
      </c>
      <c r="D19" s="74" t="s">
        <v>1743</v>
      </c>
      <c r="E19" s="74" t="s">
        <v>1758</v>
      </c>
      <c r="F19" s="90" t="s">
        <v>1554</v>
      </c>
      <c r="G19" s="74" t="s">
        <v>1736</v>
      </c>
      <c r="H19" s="74" t="s">
        <v>1736</v>
      </c>
      <c r="I19" s="86" t="s">
        <v>1554</v>
      </c>
    </row>
    <row r="20" spans="2:9" ht="64.150000000000006" thickBot="1">
      <c r="B20" s="73" t="s">
        <v>1759</v>
      </c>
      <c r="C20" s="87" t="s">
        <v>1785</v>
      </c>
      <c r="D20" s="88" t="s">
        <v>1788</v>
      </c>
      <c r="E20" s="88" t="s">
        <v>1786</v>
      </c>
      <c r="F20" s="89" t="s">
        <v>1795</v>
      </c>
      <c r="G20" s="88" t="s">
        <v>1786</v>
      </c>
      <c r="H20" s="88" t="s">
        <v>1786</v>
      </c>
      <c r="I20" s="89" t="s">
        <v>1791</v>
      </c>
    </row>
    <row r="21" spans="2:9" ht="38.65" thickBot="1">
      <c r="B21" s="73" t="s">
        <v>1760</v>
      </c>
      <c r="C21" s="87" t="s">
        <v>1787</v>
      </c>
      <c r="D21" s="88" t="s">
        <v>1789</v>
      </c>
      <c r="E21" s="88" t="s">
        <v>1790</v>
      </c>
      <c r="F21" s="89" t="s">
        <v>1791</v>
      </c>
      <c r="G21" s="88" t="s">
        <v>1790</v>
      </c>
      <c r="H21" s="88" t="s">
        <v>1790</v>
      </c>
      <c r="I21" s="89" t="s">
        <v>1791</v>
      </c>
    </row>
    <row r="22" spans="2:9" ht="38.65" thickBot="1">
      <c r="B22" s="73" t="s">
        <v>1741</v>
      </c>
      <c r="C22" s="87" t="s">
        <v>1792</v>
      </c>
      <c r="D22" s="88" t="s">
        <v>1793</v>
      </c>
      <c r="E22" s="88" t="s">
        <v>1794</v>
      </c>
      <c r="F22" s="89" t="s">
        <v>1791</v>
      </c>
      <c r="G22" s="88" t="s">
        <v>1794</v>
      </c>
      <c r="H22" s="88" t="s">
        <v>1794</v>
      </c>
      <c r="I22" s="89" t="s">
        <v>1791</v>
      </c>
    </row>
    <row r="23" spans="2:9" ht="13.5" thickBot="1">
      <c r="B23" s="73"/>
      <c r="C23" s="75"/>
      <c r="D23" s="74"/>
      <c r="E23" s="74"/>
      <c r="F23" s="83"/>
      <c r="G23" s="74"/>
      <c r="H23" s="74"/>
      <c r="I23" s="77"/>
    </row>
    <row r="27" spans="2:9" ht="196.9">
      <c r="C27" s="91" t="s">
        <v>1796</v>
      </c>
    </row>
  </sheetData>
  <mergeCells count="4">
    <mergeCell ref="D4:D5"/>
    <mergeCell ref="B12:B15"/>
    <mergeCell ref="C12:C15"/>
    <mergeCell ref="B3:C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D2494-E04A-481B-93DF-5E14E4A94C46}">
  <sheetPr codeName="Hoja7"/>
  <dimension ref="A1:F1123"/>
  <sheetViews>
    <sheetView topLeftCell="A139" workbookViewId="0">
      <selection activeCell="F112" sqref="F112"/>
    </sheetView>
  </sheetViews>
  <sheetFormatPr baseColWidth="10" defaultColWidth="11.2109375" defaultRowHeight="13.15"/>
  <cols>
    <col min="1" max="1" width="13.78515625" customWidth="1"/>
    <col min="2" max="2" width="22.42578125" customWidth="1"/>
    <col min="3" max="3" width="18.2109375" customWidth="1"/>
    <col min="4" max="4" width="13.78515625" customWidth="1"/>
  </cols>
  <sheetData>
    <row r="1" spans="1:6" ht="13.5" thickBot="1">
      <c r="A1" s="21" t="s">
        <v>333</v>
      </c>
      <c r="B1" s="21" t="s">
        <v>334</v>
      </c>
      <c r="D1" s="21"/>
    </row>
    <row r="2" spans="1:6">
      <c r="A2" s="22" t="s">
        <v>335</v>
      </c>
      <c r="B2" s="22" t="s">
        <v>336</v>
      </c>
      <c r="C2" t="s">
        <v>108</v>
      </c>
      <c r="D2" s="22"/>
      <c r="E2" s="7"/>
      <c r="F2" s="1" t="s">
        <v>337</v>
      </c>
    </row>
    <row r="3" spans="1:6">
      <c r="A3" s="23" t="s">
        <v>335</v>
      </c>
      <c r="B3" s="23" t="s">
        <v>338</v>
      </c>
      <c r="C3" t="s">
        <v>108</v>
      </c>
      <c r="D3" s="23"/>
      <c r="E3" s="9"/>
      <c r="F3" s="1" t="s">
        <v>339</v>
      </c>
    </row>
    <row r="4" spans="1:6">
      <c r="A4" s="23" t="s">
        <v>335</v>
      </c>
      <c r="B4" s="23" t="s">
        <v>340</v>
      </c>
      <c r="C4" t="s">
        <v>108</v>
      </c>
      <c r="D4" s="23"/>
      <c r="E4" s="9"/>
      <c r="F4" s="1" t="s">
        <v>341</v>
      </c>
    </row>
    <row r="5" spans="1:6">
      <c r="A5" s="23" t="s">
        <v>335</v>
      </c>
      <c r="B5" s="23" t="s">
        <v>342</v>
      </c>
      <c r="C5" t="s">
        <v>108</v>
      </c>
      <c r="D5" s="23"/>
      <c r="E5" s="5"/>
      <c r="F5" s="1" t="s">
        <v>343</v>
      </c>
    </row>
    <row r="6" spans="1:6">
      <c r="A6" s="23" t="s">
        <v>335</v>
      </c>
      <c r="B6" s="23" t="s">
        <v>344</v>
      </c>
      <c r="C6" t="s">
        <v>108</v>
      </c>
      <c r="D6" s="23"/>
      <c r="E6" s="9"/>
      <c r="F6" s="1" t="s">
        <v>345</v>
      </c>
    </row>
    <row r="7" spans="1:6">
      <c r="A7" s="23" t="s">
        <v>335</v>
      </c>
      <c r="B7" s="23" t="s">
        <v>346</v>
      </c>
      <c r="C7" t="s">
        <v>108</v>
      </c>
      <c r="D7" s="23"/>
      <c r="E7" s="9"/>
      <c r="F7" s="1" t="s">
        <v>347</v>
      </c>
    </row>
    <row r="8" spans="1:6">
      <c r="A8" s="23" t="s">
        <v>335</v>
      </c>
      <c r="B8" s="23" t="s">
        <v>348</v>
      </c>
      <c r="C8" t="s">
        <v>108</v>
      </c>
      <c r="D8" s="23"/>
      <c r="E8" s="9"/>
      <c r="F8" s="1" t="s">
        <v>349</v>
      </c>
    </row>
    <row r="9" spans="1:6">
      <c r="A9" s="23" t="s">
        <v>335</v>
      </c>
      <c r="B9" s="23" t="s">
        <v>350</v>
      </c>
      <c r="C9" t="s">
        <v>108</v>
      </c>
      <c r="D9" s="23"/>
      <c r="E9" s="9"/>
      <c r="F9" s="1" t="s">
        <v>351</v>
      </c>
    </row>
    <row r="10" spans="1:6">
      <c r="A10" s="23" t="s">
        <v>335</v>
      </c>
      <c r="B10" s="23" t="s">
        <v>352</v>
      </c>
      <c r="C10" t="s">
        <v>108</v>
      </c>
      <c r="D10" s="23"/>
      <c r="E10" s="11"/>
      <c r="F10" s="1" t="s">
        <v>353</v>
      </c>
    </row>
    <row r="11" spans="1:6">
      <c r="A11" s="23" t="s">
        <v>335</v>
      </c>
      <c r="B11" s="23" t="s">
        <v>354</v>
      </c>
      <c r="C11" t="s">
        <v>108</v>
      </c>
      <c r="D11" s="23"/>
      <c r="E11" s="5"/>
      <c r="F11" s="1" t="s">
        <v>355</v>
      </c>
    </row>
    <row r="12" spans="1:6">
      <c r="A12" s="23" t="s">
        <v>335</v>
      </c>
      <c r="B12" s="23" t="s">
        <v>356</v>
      </c>
      <c r="C12" t="s">
        <v>108</v>
      </c>
      <c r="D12" s="23"/>
      <c r="E12" s="5"/>
      <c r="F12" s="1" t="s">
        <v>357</v>
      </c>
    </row>
    <row r="13" spans="1:6">
      <c r="A13" s="23" t="s">
        <v>335</v>
      </c>
      <c r="B13" s="23" t="s">
        <v>358</v>
      </c>
      <c r="C13" t="s">
        <v>108</v>
      </c>
      <c r="D13" s="23"/>
      <c r="E13" s="5"/>
      <c r="F13" s="1" t="s">
        <v>359</v>
      </c>
    </row>
    <row r="14" spans="1:6">
      <c r="A14" s="23" t="s">
        <v>335</v>
      </c>
      <c r="B14" s="23" t="s">
        <v>360</v>
      </c>
      <c r="C14" t="s">
        <v>108</v>
      </c>
      <c r="D14" s="23"/>
      <c r="E14" s="5"/>
      <c r="F14" s="1" t="s">
        <v>361</v>
      </c>
    </row>
    <row r="15" spans="1:6">
      <c r="A15" s="23" t="s">
        <v>335</v>
      </c>
      <c r="B15" s="23" t="s">
        <v>362</v>
      </c>
      <c r="C15" t="s">
        <v>108</v>
      </c>
      <c r="D15" s="23"/>
      <c r="E15" s="5"/>
      <c r="F15" s="1" t="s">
        <v>363</v>
      </c>
    </row>
    <row r="16" spans="1:6">
      <c r="A16" s="23" t="s">
        <v>335</v>
      </c>
      <c r="B16" s="23" t="s">
        <v>364</v>
      </c>
      <c r="C16" t="s">
        <v>108</v>
      </c>
      <c r="D16" s="23"/>
      <c r="E16" s="5"/>
      <c r="F16" s="1" t="s">
        <v>365</v>
      </c>
    </row>
    <row r="17" spans="1:6">
      <c r="A17" s="23" t="s">
        <v>335</v>
      </c>
      <c r="B17" s="23" t="s">
        <v>366</v>
      </c>
      <c r="C17" t="s">
        <v>108</v>
      </c>
      <c r="D17" s="23"/>
      <c r="E17" s="5"/>
      <c r="F17" s="1" t="s">
        <v>367</v>
      </c>
    </row>
    <row r="18" spans="1:6">
      <c r="A18" s="23" t="s">
        <v>335</v>
      </c>
      <c r="B18" s="23" t="s">
        <v>368</v>
      </c>
      <c r="C18" t="s">
        <v>108</v>
      </c>
      <c r="D18" s="23"/>
      <c r="E18" s="5"/>
      <c r="F18" s="5" t="s">
        <v>369</v>
      </c>
    </row>
    <row r="19" spans="1:6">
      <c r="A19" s="23" t="s">
        <v>335</v>
      </c>
      <c r="B19" s="23" t="s">
        <v>370</v>
      </c>
      <c r="C19" t="s">
        <v>108</v>
      </c>
      <c r="D19" s="23"/>
      <c r="E19" s="5"/>
      <c r="F19" s="5" t="s">
        <v>371</v>
      </c>
    </row>
    <row r="20" spans="1:6">
      <c r="A20" s="23" t="s">
        <v>335</v>
      </c>
      <c r="B20" s="23" t="s">
        <v>372</v>
      </c>
      <c r="C20" t="s">
        <v>108</v>
      </c>
      <c r="D20" s="23"/>
      <c r="E20" s="5"/>
      <c r="F20" s="5" t="s">
        <v>373</v>
      </c>
    </row>
    <row r="21" spans="1:6">
      <c r="A21" s="23" t="s">
        <v>335</v>
      </c>
      <c r="B21" s="23" t="s">
        <v>374</v>
      </c>
      <c r="C21" t="s">
        <v>108</v>
      </c>
      <c r="D21" s="23"/>
      <c r="E21" s="5"/>
      <c r="F21" s="5" t="s">
        <v>375</v>
      </c>
    </row>
    <row r="22" spans="1:6">
      <c r="A22" s="23" t="s">
        <v>335</v>
      </c>
      <c r="B22" s="23" t="s">
        <v>376</v>
      </c>
      <c r="C22" t="s">
        <v>108</v>
      </c>
      <c r="D22" s="23"/>
      <c r="E22" s="5"/>
      <c r="F22" s="5" t="s">
        <v>377</v>
      </c>
    </row>
    <row r="23" spans="1:6">
      <c r="A23" s="23" t="s">
        <v>335</v>
      </c>
      <c r="B23" s="23" t="s">
        <v>378</v>
      </c>
      <c r="C23" t="s">
        <v>108</v>
      </c>
      <c r="D23" s="23"/>
      <c r="E23" s="5"/>
      <c r="F23" s="5" t="s">
        <v>379</v>
      </c>
    </row>
    <row r="24" spans="1:6">
      <c r="A24" s="23" t="s">
        <v>335</v>
      </c>
      <c r="B24" s="23" t="s">
        <v>380</v>
      </c>
      <c r="C24" t="s">
        <v>108</v>
      </c>
      <c r="D24" s="23"/>
      <c r="E24" s="5"/>
      <c r="F24" s="5" t="s">
        <v>381</v>
      </c>
    </row>
    <row r="25" spans="1:6">
      <c r="A25" s="23" t="s">
        <v>335</v>
      </c>
      <c r="B25" s="23" t="s">
        <v>382</v>
      </c>
      <c r="C25" t="s">
        <v>108</v>
      </c>
      <c r="D25" s="23"/>
      <c r="E25" s="5"/>
      <c r="F25" s="5" t="s">
        <v>383</v>
      </c>
    </row>
    <row r="26" spans="1:6">
      <c r="A26" s="23" t="s">
        <v>335</v>
      </c>
      <c r="B26" s="23" t="s">
        <v>384</v>
      </c>
      <c r="C26" t="s">
        <v>108</v>
      </c>
      <c r="D26" s="23"/>
      <c r="E26" s="5"/>
      <c r="F26" s="5" t="s">
        <v>385</v>
      </c>
    </row>
    <row r="27" spans="1:6">
      <c r="A27" s="23" t="s">
        <v>335</v>
      </c>
      <c r="B27" s="23" t="s">
        <v>386</v>
      </c>
      <c r="C27" t="s">
        <v>108</v>
      </c>
      <c r="D27" s="23"/>
      <c r="E27" s="5"/>
      <c r="F27" s="5" t="s">
        <v>387</v>
      </c>
    </row>
    <row r="28" spans="1:6">
      <c r="A28" s="23" t="s">
        <v>335</v>
      </c>
      <c r="B28" s="23" t="s">
        <v>388</v>
      </c>
      <c r="C28" t="s">
        <v>108</v>
      </c>
      <c r="D28" s="23"/>
      <c r="E28" s="5"/>
      <c r="F28" s="5" t="s">
        <v>389</v>
      </c>
    </row>
    <row r="29" spans="1:6">
      <c r="A29" s="23" t="s">
        <v>335</v>
      </c>
      <c r="B29" s="23" t="s">
        <v>390</v>
      </c>
      <c r="C29" t="s">
        <v>108</v>
      </c>
      <c r="D29" s="23"/>
      <c r="E29" s="5"/>
      <c r="F29" s="5" t="s">
        <v>391</v>
      </c>
    </row>
    <row r="30" spans="1:6">
      <c r="A30" s="23" t="s">
        <v>335</v>
      </c>
      <c r="B30" s="23" t="s">
        <v>392</v>
      </c>
      <c r="C30" t="s">
        <v>108</v>
      </c>
      <c r="D30" s="23"/>
      <c r="E30" s="5"/>
      <c r="F30" s="5" t="s">
        <v>393</v>
      </c>
    </row>
    <row r="31" spans="1:6">
      <c r="A31" s="23" t="s">
        <v>335</v>
      </c>
      <c r="B31" s="23" t="s">
        <v>394</v>
      </c>
      <c r="C31" t="s">
        <v>108</v>
      </c>
      <c r="D31" s="23"/>
      <c r="E31" s="5"/>
      <c r="F31" s="5" t="s">
        <v>395</v>
      </c>
    </row>
    <row r="32" spans="1:6">
      <c r="A32" s="23" t="s">
        <v>335</v>
      </c>
      <c r="B32" s="23" t="s">
        <v>396</v>
      </c>
      <c r="C32" t="s">
        <v>108</v>
      </c>
      <c r="D32" s="23"/>
      <c r="E32" s="5"/>
      <c r="F32" s="5" t="s">
        <v>397</v>
      </c>
    </row>
    <row r="33" spans="1:6">
      <c r="A33" s="23" t="s">
        <v>335</v>
      </c>
      <c r="B33" s="23" t="s">
        <v>398</v>
      </c>
      <c r="C33" t="s">
        <v>108</v>
      </c>
      <c r="D33" s="23"/>
      <c r="E33" s="5"/>
      <c r="F33" s="5" t="s">
        <v>399</v>
      </c>
    </row>
    <row r="34" spans="1:6">
      <c r="A34" s="23" t="s">
        <v>335</v>
      </c>
      <c r="B34" s="23" t="s">
        <v>400</v>
      </c>
      <c r="C34" t="s">
        <v>108</v>
      </c>
      <c r="D34" s="23"/>
      <c r="E34" s="5"/>
      <c r="F34" s="5" t="s">
        <v>401</v>
      </c>
    </row>
    <row r="35" spans="1:6">
      <c r="A35" s="23" t="s">
        <v>335</v>
      </c>
      <c r="B35" s="23" t="s">
        <v>402</v>
      </c>
      <c r="C35" t="s">
        <v>108</v>
      </c>
    </row>
    <row r="36" spans="1:6">
      <c r="A36" s="23" t="s">
        <v>335</v>
      </c>
      <c r="B36" s="23" t="s">
        <v>403</v>
      </c>
      <c r="C36" t="s">
        <v>108</v>
      </c>
    </row>
    <row r="37" spans="1:6">
      <c r="A37" s="23" t="s">
        <v>335</v>
      </c>
      <c r="B37" s="23" t="s">
        <v>404</v>
      </c>
      <c r="C37" t="s">
        <v>108</v>
      </c>
    </row>
    <row r="38" spans="1:6">
      <c r="A38" s="23" t="s">
        <v>335</v>
      </c>
      <c r="B38" s="23" t="s">
        <v>405</v>
      </c>
      <c r="C38" t="s">
        <v>108</v>
      </c>
    </row>
    <row r="39" spans="1:6">
      <c r="A39" s="23" t="s">
        <v>335</v>
      </c>
      <c r="B39" s="23" t="s">
        <v>406</v>
      </c>
      <c r="C39" t="s">
        <v>108</v>
      </c>
    </row>
    <row r="40" spans="1:6">
      <c r="A40" s="23" t="s">
        <v>335</v>
      </c>
      <c r="B40" s="23" t="s">
        <v>407</v>
      </c>
      <c r="C40" t="s">
        <v>108</v>
      </c>
    </row>
    <row r="41" spans="1:6">
      <c r="A41" s="23" t="s">
        <v>335</v>
      </c>
      <c r="B41" s="23" t="s">
        <v>408</v>
      </c>
      <c r="C41" t="s">
        <v>108</v>
      </c>
    </row>
    <row r="42" spans="1:6">
      <c r="A42" s="23" t="s">
        <v>335</v>
      </c>
      <c r="B42" s="23" t="s">
        <v>409</v>
      </c>
      <c r="C42" t="s">
        <v>108</v>
      </c>
    </row>
    <row r="43" spans="1:6">
      <c r="A43" s="23" t="s">
        <v>335</v>
      </c>
      <c r="B43" s="23" t="s">
        <v>410</v>
      </c>
      <c r="C43" t="s">
        <v>108</v>
      </c>
    </row>
    <row r="44" spans="1:6">
      <c r="A44" s="23" t="s">
        <v>335</v>
      </c>
      <c r="B44" s="23" t="s">
        <v>411</v>
      </c>
      <c r="C44" t="s">
        <v>108</v>
      </c>
    </row>
    <row r="45" spans="1:6">
      <c r="A45" s="23" t="s">
        <v>335</v>
      </c>
      <c r="B45" s="23" t="s">
        <v>412</v>
      </c>
      <c r="C45" t="s">
        <v>108</v>
      </c>
    </row>
    <row r="46" spans="1:6">
      <c r="A46" s="23" t="s">
        <v>335</v>
      </c>
      <c r="B46" s="23" t="s">
        <v>413</v>
      </c>
      <c r="C46" t="s">
        <v>108</v>
      </c>
    </row>
    <row r="47" spans="1:6">
      <c r="A47" s="23" t="s">
        <v>335</v>
      </c>
      <c r="B47" s="23" t="s">
        <v>414</v>
      </c>
      <c r="C47" t="s">
        <v>108</v>
      </c>
    </row>
    <row r="48" spans="1:6">
      <c r="A48" s="23" t="s">
        <v>335</v>
      </c>
      <c r="B48" s="23" t="s">
        <v>415</v>
      </c>
      <c r="C48" t="s">
        <v>108</v>
      </c>
    </row>
    <row r="49" spans="1:3">
      <c r="A49" s="23" t="s">
        <v>335</v>
      </c>
      <c r="B49" s="23" t="s">
        <v>416</v>
      </c>
      <c r="C49" t="s">
        <v>108</v>
      </c>
    </row>
    <row r="50" spans="1:3">
      <c r="A50" s="23" t="s">
        <v>335</v>
      </c>
      <c r="B50" s="23" t="s">
        <v>417</v>
      </c>
      <c r="C50" t="s">
        <v>108</v>
      </c>
    </row>
    <row r="51" spans="1:3">
      <c r="A51" s="23" t="s">
        <v>335</v>
      </c>
      <c r="B51" s="23" t="s">
        <v>418</v>
      </c>
      <c r="C51" t="s">
        <v>108</v>
      </c>
    </row>
    <row r="52" spans="1:3">
      <c r="A52" s="23" t="s">
        <v>335</v>
      </c>
      <c r="B52" s="23" t="s">
        <v>419</v>
      </c>
      <c r="C52" t="s">
        <v>108</v>
      </c>
    </row>
    <row r="53" spans="1:3">
      <c r="A53" s="23" t="s">
        <v>335</v>
      </c>
      <c r="B53" s="23" t="s">
        <v>420</v>
      </c>
      <c r="C53" t="s">
        <v>108</v>
      </c>
    </row>
    <row r="54" spans="1:3">
      <c r="A54" s="23" t="s">
        <v>335</v>
      </c>
      <c r="B54" s="23" t="s">
        <v>421</v>
      </c>
      <c r="C54" t="s">
        <v>108</v>
      </c>
    </row>
    <row r="55" spans="1:3">
      <c r="A55" s="23" t="s">
        <v>335</v>
      </c>
      <c r="B55" s="23" t="s">
        <v>422</v>
      </c>
      <c r="C55" t="s">
        <v>108</v>
      </c>
    </row>
    <row r="56" spans="1:3">
      <c r="A56" s="23" t="s">
        <v>335</v>
      </c>
      <c r="B56" s="23" t="s">
        <v>423</v>
      </c>
      <c r="C56" t="s">
        <v>108</v>
      </c>
    </row>
    <row r="57" spans="1:3">
      <c r="A57" s="23" t="s">
        <v>335</v>
      </c>
      <c r="B57" s="23" t="s">
        <v>424</v>
      </c>
      <c r="C57" t="s">
        <v>108</v>
      </c>
    </row>
    <row r="58" spans="1:3">
      <c r="A58" s="23" t="s">
        <v>335</v>
      </c>
      <c r="B58" s="23" t="s">
        <v>425</v>
      </c>
      <c r="C58" t="s">
        <v>108</v>
      </c>
    </row>
    <row r="59" spans="1:3">
      <c r="A59" s="23" t="s">
        <v>335</v>
      </c>
      <c r="B59" s="23" t="s">
        <v>426</v>
      </c>
      <c r="C59" t="s">
        <v>108</v>
      </c>
    </row>
    <row r="60" spans="1:3">
      <c r="A60" s="23" t="s">
        <v>335</v>
      </c>
      <c r="B60" s="23" t="s">
        <v>427</v>
      </c>
      <c r="C60" t="s">
        <v>108</v>
      </c>
    </row>
    <row r="61" spans="1:3">
      <c r="A61" s="23" t="s">
        <v>335</v>
      </c>
      <c r="B61" s="23" t="s">
        <v>428</v>
      </c>
      <c r="C61" t="s">
        <v>108</v>
      </c>
    </row>
    <row r="62" spans="1:3">
      <c r="A62" s="23" t="s">
        <v>335</v>
      </c>
      <c r="B62" s="23" t="s">
        <v>429</v>
      </c>
      <c r="C62" t="s">
        <v>108</v>
      </c>
    </row>
    <row r="63" spans="1:3">
      <c r="A63" s="23" t="s">
        <v>335</v>
      </c>
      <c r="B63" s="23" t="s">
        <v>430</v>
      </c>
      <c r="C63" t="s">
        <v>108</v>
      </c>
    </row>
    <row r="64" spans="1:3">
      <c r="A64" s="23" t="s">
        <v>335</v>
      </c>
      <c r="B64" s="23" t="s">
        <v>431</v>
      </c>
      <c r="C64" t="s">
        <v>108</v>
      </c>
    </row>
    <row r="65" spans="1:3">
      <c r="A65" s="23" t="s">
        <v>335</v>
      </c>
      <c r="B65" s="23" t="s">
        <v>432</v>
      </c>
      <c r="C65" t="s">
        <v>108</v>
      </c>
    </row>
    <row r="66" spans="1:3">
      <c r="A66" s="23" t="s">
        <v>335</v>
      </c>
      <c r="B66" s="23" t="s">
        <v>433</v>
      </c>
      <c r="C66" t="s">
        <v>108</v>
      </c>
    </row>
    <row r="67" spans="1:3">
      <c r="A67" s="23" t="s">
        <v>335</v>
      </c>
      <c r="B67" s="23" t="s">
        <v>434</v>
      </c>
      <c r="C67" t="s">
        <v>108</v>
      </c>
    </row>
    <row r="68" spans="1:3">
      <c r="A68" s="23" t="s">
        <v>335</v>
      </c>
      <c r="B68" s="23" t="s">
        <v>435</v>
      </c>
      <c r="C68" t="s">
        <v>108</v>
      </c>
    </row>
    <row r="69" spans="1:3">
      <c r="A69" s="23" t="s">
        <v>335</v>
      </c>
      <c r="B69" s="23" t="s">
        <v>436</v>
      </c>
      <c r="C69" t="s">
        <v>108</v>
      </c>
    </row>
    <row r="70" spans="1:3">
      <c r="A70" s="23" t="s">
        <v>335</v>
      </c>
      <c r="B70" s="23" t="s">
        <v>437</v>
      </c>
      <c r="C70" t="s">
        <v>108</v>
      </c>
    </row>
    <row r="71" spans="1:3">
      <c r="A71" s="23" t="s">
        <v>335</v>
      </c>
      <c r="B71" s="23" t="s">
        <v>438</v>
      </c>
      <c r="C71" t="s">
        <v>108</v>
      </c>
    </row>
    <row r="72" spans="1:3">
      <c r="A72" s="23" t="s">
        <v>335</v>
      </c>
      <c r="B72" s="23" t="s">
        <v>439</v>
      </c>
      <c r="C72" t="s">
        <v>108</v>
      </c>
    </row>
    <row r="73" spans="1:3">
      <c r="A73" s="23" t="s">
        <v>335</v>
      </c>
      <c r="B73" s="23" t="s">
        <v>440</v>
      </c>
      <c r="C73" t="s">
        <v>108</v>
      </c>
    </row>
    <row r="74" spans="1:3">
      <c r="A74" s="23" t="s">
        <v>335</v>
      </c>
      <c r="B74" s="23" t="s">
        <v>441</v>
      </c>
      <c r="C74" t="s">
        <v>108</v>
      </c>
    </row>
    <row r="75" spans="1:3">
      <c r="A75" s="23" t="s">
        <v>335</v>
      </c>
      <c r="B75" s="23" t="s">
        <v>442</v>
      </c>
      <c r="C75" t="s">
        <v>108</v>
      </c>
    </row>
    <row r="76" spans="1:3">
      <c r="A76" s="23" t="s">
        <v>335</v>
      </c>
      <c r="B76" s="23" t="s">
        <v>443</v>
      </c>
      <c r="C76" t="s">
        <v>108</v>
      </c>
    </row>
    <row r="77" spans="1:3">
      <c r="A77" s="23" t="s">
        <v>335</v>
      </c>
      <c r="B77" s="23" t="s">
        <v>444</v>
      </c>
      <c r="C77" t="s">
        <v>108</v>
      </c>
    </row>
    <row r="78" spans="1:3">
      <c r="A78" s="23" t="s">
        <v>335</v>
      </c>
      <c r="B78" s="23" t="s">
        <v>445</v>
      </c>
      <c r="C78" t="s">
        <v>108</v>
      </c>
    </row>
    <row r="79" spans="1:3">
      <c r="A79" s="23" t="s">
        <v>335</v>
      </c>
      <c r="B79" s="23" t="s">
        <v>446</v>
      </c>
      <c r="C79" t="s">
        <v>108</v>
      </c>
    </row>
    <row r="80" spans="1:3">
      <c r="A80" s="23" t="s">
        <v>335</v>
      </c>
      <c r="B80" s="23" t="s">
        <v>447</v>
      </c>
      <c r="C80" t="s">
        <v>108</v>
      </c>
    </row>
    <row r="81" spans="1:3">
      <c r="A81" s="23" t="s">
        <v>335</v>
      </c>
      <c r="B81" s="23" t="s">
        <v>448</v>
      </c>
      <c r="C81" t="s">
        <v>108</v>
      </c>
    </row>
    <row r="82" spans="1:3">
      <c r="A82" s="23" t="s">
        <v>335</v>
      </c>
      <c r="B82" s="23" t="s">
        <v>449</v>
      </c>
      <c r="C82" t="s">
        <v>108</v>
      </c>
    </row>
    <row r="83" spans="1:3">
      <c r="A83" s="23" t="s">
        <v>335</v>
      </c>
      <c r="B83" s="23" t="s">
        <v>450</v>
      </c>
      <c r="C83" t="s">
        <v>108</v>
      </c>
    </row>
    <row r="84" spans="1:3">
      <c r="A84" s="23" t="s">
        <v>335</v>
      </c>
      <c r="B84" s="23" t="s">
        <v>451</v>
      </c>
      <c r="C84" t="s">
        <v>108</v>
      </c>
    </row>
    <row r="85" spans="1:3">
      <c r="A85" s="23" t="s">
        <v>335</v>
      </c>
      <c r="B85" s="23" t="s">
        <v>452</v>
      </c>
      <c r="C85" t="s">
        <v>108</v>
      </c>
    </row>
    <row r="86" spans="1:3">
      <c r="A86" s="23" t="s">
        <v>335</v>
      </c>
      <c r="B86" s="23" t="s">
        <v>453</v>
      </c>
      <c r="C86" t="s">
        <v>108</v>
      </c>
    </row>
    <row r="87" spans="1:3">
      <c r="A87" s="23" t="s">
        <v>335</v>
      </c>
      <c r="B87" s="23" t="s">
        <v>454</v>
      </c>
      <c r="C87" t="s">
        <v>108</v>
      </c>
    </row>
    <row r="88" spans="1:3">
      <c r="A88" s="23" t="s">
        <v>335</v>
      </c>
      <c r="B88" s="23" t="s">
        <v>455</v>
      </c>
      <c r="C88" t="s">
        <v>108</v>
      </c>
    </row>
    <row r="89" spans="1:3">
      <c r="A89" s="23" t="s">
        <v>335</v>
      </c>
      <c r="B89" s="23" t="s">
        <v>456</v>
      </c>
      <c r="C89" t="s">
        <v>108</v>
      </c>
    </row>
    <row r="90" spans="1:3">
      <c r="A90" s="23" t="s">
        <v>335</v>
      </c>
      <c r="B90" s="23" t="s">
        <v>457</v>
      </c>
      <c r="C90" t="s">
        <v>108</v>
      </c>
    </row>
    <row r="91" spans="1:3">
      <c r="A91" s="23" t="s">
        <v>335</v>
      </c>
      <c r="B91" s="23" t="s">
        <v>458</v>
      </c>
      <c r="C91" t="s">
        <v>108</v>
      </c>
    </row>
    <row r="92" spans="1:3">
      <c r="A92" s="23" t="s">
        <v>335</v>
      </c>
      <c r="B92" s="23" t="s">
        <v>459</v>
      </c>
      <c r="C92" t="s">
        <v>108</v>
      </c>
    </row>
    <row r="93" spans="1:3">
      <c r="A93" s="23" t="s">
        <v>335</v>
      </c>
      <c r="B93" s="23" t="s">
        <v>460</v>
      </c>
      <c r="C93" t="s">
        <v>108</v>
      </c>
    </row>
    <row r="94" spans="1:3">
      <c r="A94" s="23" t="s">
        <v>335</v>
      </c>
      <c r="B94" s="23" t="s">
        <v>461</v>
      </c>
      <c r="C94" t="s">
        <v>108</v>
      </c>
    </row>
    <row r="95" spans="1:3">
      <c r="A95" s="23" t="s">
        <v>335</v>
      </c>
      <c r="B95" s="23" t="s">
        <v>462</v>
      </c>
      <c r="C95" t="s">
        <v>108</v>
      </c>
    </row>
    <row r="96" spans="1:3">
      <c r="A96" s="23" t="s">
        <v>335</v>
      </c>
      <c r="B96" s="23" t="s">
        <v>463</v>
      </c>
      <c r="C96" t="s">
        <v>108</v>
      </c>
    </row>
    <row r="97" spans="1:3">
      <c r="A97" s="23" t="s">
        <v>335</v>
      </c>
      <c r="B97" s="23" t="s">
        <v>464</v>
      </c>
      <c r="C97" t="s">
        <v>108</v>
      </c>
    </row>
    <row r="98" spans="1:3">
      <c r="A98" s="23" t="s">
        <v>335</v>
      </c>
      <c r="B98" s="23" t="s">
        <v>465</v>
      </c>
      <c r="C98" t="s">
        <v>108</v>
      </c>
    </row>
    <row r="99" spans="1:3">
      <c r="A99" s="23" t="s">
        <v>335</v>
      </c>
      <c r="B99" s="23" t="s">
        <v>466</v>
      </c>
      <c r="C99" t="s">
        <v>108</v>
      </c>
    </row>
    <row r="100" spans="1:3">
      <c r="A100" s="23" t="s">
        <v>335</v>
      </c>
      <c r="B100" s="23" t="s">
        <v>467</v>
      </c>
      <c r="C100" t="s">
        <v>108</v>
      </c>
    </row>
    <row r="101" spans="1:3">
      <c r="A101" s="23" t="s">
        <v>335</v>
      </c>
      <c r="B101" s="23" t="s">
        <v>468</v>
      </c>
      <c r="C101" t="s">
        <v>108</v>
      </c>
    </row>
    <row r="102" spans="1:3">
      <c r="A102" s="23" t="s">
        <v>335</v>
      </c>
      <c r="B102" s="23" t="s">
        <v>469</v>
      </c>
      <c r="C102" t="s">
        <v>108</v>
      </c>
    </row>
    <row r="103" spans="1:3">
      <c r="A103" s="23" t="s">
        <v>335</v>
      </c>
      <c r="B103" s="23" t="s">
        <v>470</v>
      </c>
      <c r="C103" t="s">
        <v>108</v>
      </c>
    </row>
    <row r="104" spans="1:3">
      <c r="A104" s="23" t="s">
        <v>335</v>
      </c>
      <c r="B104" s="23" t="s">
        <v>471</v>
      </c>
      <c r="C104" t="s">
        <v>108</v>
      </c>
    </row>
    <row r="105" spans="1:3">
      <c r="A105" s="23" t="s">
        <v>335</v>
      </c>
      <c r="B105" s="23" t="s">
        <v>472</v>
      </c>
      <c r="C105" t="s">
        <v>108</v>
      </c>
    </row>
    <row r="106" spans="1:3">
      <c r="A106" s="23" t="s">
        <v>335</v>
      </c>
      <c r="B106" s="23" t="s">
        <v>473</v>
      </c>
      <c r="C106" t="s">
        <v>108</v>
      </c>
    </row>
    <row r="107" spans="1:3">
      <c r="A107" s="23" t="s">
        <v>335</v>
      </c>
      <c r="B107" s="23" t="s">
        <v>474</v>
      </c>
      <c r="C107" t="s">
        <v>108</v>
      </c>
    </row>
    <row r="108" spans="1:3">
      <c r="A108" s="23" t="s">
        <v>335</v>
      </c>
      <c r="B108" s="23" t="s">
        <v>475</v>
      </c>
      <c r="C108" t="s">
        <v>108</v>
      </c>
    </row>
    <row r="109" spans="1:3">
      <c r="A109" s="23" t="s">
        <v>335</v>
      </c>
      <c r="B109" s="23" t="s">
        <v>476</v>
      </c>
      <c r="C109" t="s">
        <v>108</v>
      </c>
    </row>
    <row r="110" spans="1:3">
      <c r="A110" s="23" t="s">
        <v>335</v>
      </c>
      <c r="B110" s="23" t="s">
        <v>477</v>
      </c>
      <c r="C110" t="s">
        <v>108</v>
      </c>
    </row>
    <row r="111" spans="1:3">
      <c r="A111" s="23" t="s">
        <v>335</v>
      </c>
      <c r="B111" s="23" t="s">
        <v>478</v>
      </c>
      <c r="C111" t="s">
        <v>108</v>
      </c>
    </row>
    <row r="112" spans="1:3">
      <c r="A112" s="23" t="s">
        <v>335</v>
      </c>
      <c r="B112" s="23" t="s">
        <v>479</v>
      </c>
      <c r="C112" t="s">
        <v>108</v>
      </c>
    </row>
    <row r="113" spans="1:3">
      <c r="A113" s="23" t="s">
        <v>335</v>
      </c>
      <c r="B113" s="23" t="s">
        <v>480</v>
      </c>
      <c r="C113" t="s">
        <v>108</v>
      </c>
    </row>
    <row r="114" spans="1:3">
      <c r="A114" s="23" t="s">
        <v>335</v>
      </c>
      <c r="B114" s="23" t="s">
        <v>481</v>
      </c>
      <c r="C114" t="s">
        <v>108</v>
      </c>
    </row>
    <row r="115" spans="1:3">
      <c r="A115" s="23" t="s">
        <v>335</v>
      </c>
      <c r="B115" s="23" t="s">
        <v>482</v>
      </c>
      <c r="C115" t="s">
        <v>108</v>
      </c>
    </row>
    <row r="116" spans="1:3">
      <c r="A116" s="23" t="s">
        <v>335</v>
      </c>
      <c r="B116" s="23" t="s">
        <v>483</v>
      </c>
      <c r="C116" t="s">
        <v>108</v>
      </c>
    </row>
    <row r="117" spans="1:3">
      <c r="A117" s="23" t="s">
        <v>335</v>
      </c>
      <c r="B117" s="23" t="s">
        <v>484</v>
      </c>
      <c r="C117" t="s">
        <v>108</v>
      </c>
    </row>
    <row r="118" spans="1:3">
      <c r="A118" s="23" t="s">
        <v>335</v>
      </c>
      <c r="B118" s="23" t="s">
        <v>485</v>
      </c>
      <c r="C118" t="s">
        <v>108</v>
      </c>
    </row>
    <row r="119" spans="1:3">
      <c r="A119" s="23" t="s">
        <v>335</v>
      </c>
      <c r="B119" s="23" t="s">
        <v>486</v>
      </c>
      <c r="C119" t="s">
        <v>108</v>
      </c>
    </row>
    <row r="120" spans="1:3">
      <c r="A120" s="23" t="s">
        <v>335</v>
      </c>
      <c r="B120" s="23" t="s">
        <v>487</v>
      </c>
      <c r="C120" t="s">
        <v>108</v>
      </c>
    </row>
    <row r="121" spans="1:3">
      <c r="A121" s="23" t="s">
        <v>335</v>
      </c>
      <c r="B121" s="23" t="s">
        <v>488</v>
      </c>
      <c r="C121" t="s">
        <v>108</v>
      </c>
    </row>
    <row r="122" spans="1:3">
      <c r="A122" s="23" t="s">
        <v>335</v>
      </c>
      <c r="B122" s="23" t="s">
        <v>489</v>
      </c>
      <c r="C122" t="s">
        <v>108</v>
      </c>
    </row>
    <row r="123" spans="1:3">
      <c r="A123" s="23" t="s">
        <v>335</v>
      </c>
      <c r="B123" s="23" t="s">
        <v>490</v>
      </c>
      <c r="C123" t="s">
        <v>108</v>
      </c>
    </row>
    <row r="124" spans="1:3">
      <c r="A124" s="23" t="s">
        <v>335</v>
      </c>
      <c r="B124" s="23" t="s">
        <v>491</v>
      </c>
      <c r="C124" t="s">
        <v>108</v>
      </c>
    </row>
    <row r="125" spans="1:3">
      <c r="A125" s="23" t="s">
        <v>335</v>
      </c>
      <c r="B125" s="23" t="s">
        <v>492</v>
      </c>
      <c r="C125" t="s">
        <v>108</v>
      </c>
    </row>
    <row r="126" spans="1:3">
      <c r="A126" s="23" t="s">
        <v>335</v>
      </c>
      <c r="B126" s="23" t="s">
        <v>493</v>
      </c>
      <c r="C126" t="s">
        <v>108</v>
      </c>
    </row>
    <row r="127" spans="1:3">
      <c r="A127" s="23" t="s">
        <v>494</v>
      </c>
      <c r="B127" s="23" t="s">
        <v>495</v>
      </c>
      <c r="C127" t="s">
        <v>92</v>
      </c>
    </row>
    <row r="128" spans="1:3">
      <c r="A128" s="23" t="s">
        <v>494</v>
      </c>
      <c r="B128" s="23" t="s">
        <v>496</v>
      </c>
      <c r="C128" t="s">
        <v>92</v>
      </c>
    </row>
    <row r="129" spans="1:3">
      <c r="A129" s="23" t="s">
        <v>494</v>
      </c>
      <c r="B129" s="23" t="s">
        <v>497</v>
      </c>
      <c r="C129" t="s">
        <v>92</v>
      </c>
    </row>
    <row r="130" spans="1:3">
      <c r="A130" s="23" t="s">
        <v>494</v>
      </c>
      <c r="B130" s="23" t="s">
        <v>498</v>
      </c>
      <c r="C130" t="s">
        <v>92</v>
      </c>
    </row>
    <row r="131" spans="1:3">
      <c r="A131" s="23" t="s">
        <v>494</v>
      </c>
      <c r="B131" s="23" t="s">
        <v>499</v>
      </c>
      <c r="C131" t="s">
        <v>92</v>
      </c>
    </row>
    <row r="132" spans="1:3">
      <c r="A132" s="23" t="s">
        <v>494</v>
      </c>
      <c r="B132" s="23" t="s">
        <v>500</v>
      </c>
      <c r="C132" t="s">
        <v>92</v>
      </c>
    </row>
    <row r="133" spans="1:3">
      <c r="A133" s="23" t="s">
        <v>494</v>
      </c>
      <c r="B133" s="23" t="s">
        <v>501</v>
      </c>
      <c r="C133" t="s">
        <v>92</v>
      </c>
    </row>
    <row r="134" spans="1:3">
      <c r="A134" s="23" t="s">
        <v>494</v>
      </c>
      <c r="B134" s="23" t="s">
        <v>502</v>
      </c>
      <c r="C134" t="s">
        <v>92</v>
      </c>
    </row>
    <row r="135" spans="1:3">
      <c r="A135" s="23" t="s">
        <v>494</v>
      </c>
      <c r="B135" s="23" t="s">
        <v>503</v>
      </c>
      <c r="C135" t="s">
        <v>92</v>
      </c>
    </row>
    <row r="136" spans="1:3">
      <c r="A136" s="23" t="s">
        <v>494</v>
      </c>
      <c r="B136" s="23" t="s">
        <v>504</v>
      </c>
      <c r="C136" t="s">
        <v>92</v>
      </c>
    </row>
    <row r="137" spans="1:3">
      <c r="A137" s="23" t="s">
        <v>494</v>
      </c>
      <c r="B137" s="23" t="s">
        <v>505</v>
      </c>
      <c r="C137" t="s">
        <v>92</v>
      </c>
    </row>
    <row r="138" spans="1:3">
      <c r="A138" s="23" t="s">
        <v>494</v>
      </c>
      <c r="B138" s="23" t="s">
        <v>506</v>
      </c>
      <c r="C138" t="s">
        <v>92</v>
      </c>
    </row>
    <row r="139" spans="1:3">
      <c r="A139" s="23" t="s">
        <v>494</v>
      </c>
      <c r="B139" s="23" t="s">
        <v>507</v>
      </c>
      <c r="C139" t="s">
        <v>92</v>
      </c>
    </row>
    <row r="140" spans="1:3">
      <c r="A140" s="23" t="s">
        <v>494</v>
      </c>
      <c r="B140" s="23" t="s">
        <v>508</v>
      </c>
      <c r="C140" t="s">
        <v>92</v>
      </c>
    </row>
    <row r="141" spans="1:3">
      <c r="A141" s="23" t="s">
        <v>494</v>
      </c>
      <c r="B141" s="23" t="s">
        <v>509</v>
      </c>
      <c r="C141" t="s">
        <v>92</v>
      </c>
    </row>
    <row r="142" spans="1:3">
      <c r="A142" s="23" t="s">
        <v>494</v>
      </c>
      <c r="B142" s="23" t="s">
        <v>510</v>
      </c>
      <c r="C142" t="s">
        <v>92</v>
      </c>
    </row>
    <row r="143" spans="1:3">
      <c r="A143" s="23" t="s">
        <v>494</v>
      </c>
      <c r="B143" s="23" t="s">
        <v>454</v>
      </c>
      <c r="C143" t="s">
        <v>92</v>
      </c>
    </row>
    <row r="144" spans="1:3">
      <c r="A144" s="23" t="s">
        <v>494</v>
      </c>
      <c r="B144" s="23" t="s">
        <v>511</v>
      </c>
      <c r="C144" t="s">
        <v>92</v>
      </c>
    </row>
    <row r="145" spans="1:3">
      <c r="A145" s="23" t="s">
        <v>494</v>
      </c>
      <c r="B145" s="23" t="s">
        <v>512</v>
      </c>
      <c r="C145" t="s">
        <v>92</v>
      </c>
    </row>
    <row r="146" spans="1:3">
      <c r="A146" s="23" t="s">
        <v>494</v>
      </c>
      <c r="B146" s="23" t="s">
        <v>513</v>
      </c>
      <c r="C146" t="s">
        <v>92</v>
      </c>
    </row>
    <row r="147" spans="1:3">
      <c r="A147" s="23" t="s">
        <v>494</v>
      </c>
      <c r="B147" s="23" t="s">
        <v>514</v>
      </c>
      <c r="C147" t="s">
        <v>92</v>
      </c>
    </row>
    <row r="148" spans="1:3">
      <c r="A148" s="23" t="s">
        <v>494</v>
      </c>
      <c r="B148" s="23" t="s">
        <v>515</v>
      </c>
      <c r="C148" t="s">
        <v>92</v>
      </c>
    </row>
    <row r="149" spans="1:3">
      <c r="A149" s="23" t="s">
        <v>494</v>
      </c>
      <c r="B149" s="23" t="s">
        <v>516</v>
      </c>
      <c r="C149" t="s">
        <v>92</v>
      </c>
    </row>
    <row r="150" spans="1:3">
      <c r="A150" s="23" t="s">
        <v>517</v>
      </c>
      <c r="B150" s="23" t="s">
        <v>517</v>
      </c>
      <c r="C150" t="s">
        <v>106</v>
      </c>
    </row>
    <row r="151" spans="1:3">
      <c r="A151" s="23" t="s">
        <v>518</v>
      </c>
      <c r="B151" s="23" t="s">
        <v>519</v>
      </c>
      <c r="C151" t="s">
        <v>93</v>
      </c>
    </row>
    <row r="152" spans="1:3">
      <c r="A152" s="23" t="s">
        <v>518</v>
      </c>
      <c r="B152" s="23" t="s">
        <v>520</v>
      </c>
      <c r="C152" t="s">
        <v>93</v>
      </c>
    </row>
    <row r="153" spans="1:3">
      <c r="A153" s="23" t="s">
        <v>518</v>
      </c>
      <c r="B153" s="23" t="s">
        <v>521</v>
      </c>
      <c r="C153" t="s">
        <v>93</v>
      </c>
    </row>
    <row r="154" spans="1:3">
      <c r="A154" s="23" t="s">
        <v>518</v>
      </c>
      <c r="B154" s="23" t="s">
        <v>522</v>
      </c>
      <c r="C154" t="s">
        <v>93</v>
      </c>
    </row>
    <row r="155" spans="1:3">
      <c r="A155" s="23" t="s">
        <v>518</v>
      </c>
      <c r="B155" s="23" t="s">
        <v>523</v>
      </c>
      <c r="C155" t="s">
        <v>93</v>
      </c>
    </row>
    <row r="156" spans="1:3">
      <c r="A156" s="23" t="s">
        <v>518</v>
      </c>
      <c r="B156" s="23" t="s">
        <v>524</v>
      </c>
      <c r="C156" t="s">
        <v>93</v>
      </c>
    </row>
    <row r="157" spans="1:3">
      <c r="A157" s="23" t="s">
        <v>518</v>
      </c>
      <c r="B157" s="23" t="s">
        <v>525</v>
      </c>
      <c r="C157" t="s">
        <v>93</v>
      </c>
    </row>
    <row r="158" spans="1:3">
      <c r="A158" s="23" t="s">
        <v>518</v>
      </c>
      <c r="B158" s="23" t="s">
        <v>526</v>
      </c>
      <c r="C158" t="s">
        <v>93</v>
      </c>
    </row>
    <row r="159" spans="1:3">
      <c r="A159" s="23" t="s">
        <v>518</v>
      </c>
      <c r="B159" s="23" t="s">
        <v>527</v>
      </c>
      <c r="C159" t="s">
        <v>93</v>
      </c>
    </row>
    <row r="160" spans="1:3">
      <c r="A160" s="23" t="s">
        <v>518</v>
      </c>
      <c r="B160" s="23" t="s">
        <v>528</v>
      </c>
      <c r="C160" t="s">
        <v>93</v>
      </c>
    </row>
    <row r="161" spans="1:3">
      <c r="A161" s="23" t="s">
        <v>518</v>
      </c>
      <c r="B161" s="23" t="s">
        <v>529</v>
      </c>
      <c r="C161" t="s">
        <v>93</v>
      </c>
    </row>
    <row r="162" spans="1:3">
      <c r="A162" s="23" t="s">
        <v>518</v>
      </c>
      <c r="B162" s="23" t="s">
        <v>530</v>
      </c>
      <c r="C162" t="s">
        <v>93</v>
      </c>
    </row>
    <row r="163" spans="1:3">
      <c r="A163" s="23" t="s">
        <v>518</v>
      </c>
      <c r="B163" s="23" t="s">
        <v>531</v>
      </c>
      <c r="C163" t="s">
        <v>93</v>
      </c>
    </row>
    <row r="164" spans="1:3">
      <c r="A164" s="23" t="s">
        <v>518</v>
      </c>
      <c r="B164" s="23" t="s">
        <v>532</v>
      </c>
      <c r="C164" t="s">
        <v>93</v>
      </c>
    </row>
    <row r="165" spans="1:3">
      <c r="A165" s="23" t="s">
        <v>518</v>
      </c>
      <c r="B165" s="23" t="s">
        <v>533</v>
      </c>
      <c r="C165" t="s">
        <v>93</v>
      </c>
    </row>
    <row r="166" spans="1:3">
      <c r="A166" s="23" t="s">
        <v>518</v>
      </c>
      <c r="B166" s="23" t="s">
        <v>534</v>
      </c>
      <c r="C166" t="s">
        <v>93</v>
      </c>
    </row>
    <row r="167" spans="1:3">
      <c r="A167" s="23" t="s">
        <v>518</v>
      </c>
      <c r="B167" s="23" t="s">
        <v>535</v>
      </c>
      <c r="C167" t="s">
        <v>93</v>
      </c>
    </row>
    <row r="168" spans="1:3">
      <c r="A168" s="23" t="s">
        <v>518</v>
      </c>
      <c r="B168" s="23" t="s">
        <v>536</v>
      </c>
      <c r="C168" t="s">
        <v>93</v>
      </c>
    </row>
    <row r="169" spans="1:3">
      <c r="A169" s="23" t="s">
        <v>518</v>
      </c>
      <c r="B169" s="23" t="s">
        <v>537</v>
      </c>
      <c r="C169" t="s">
        <v>93</v>
      </c>
    </row>
    <row r="170" spans="1:3">
      <c r="A170" s="23" t="s">
        <v>518</v>
      </c>
      <c r="B170" s="23" t="s">
        <v>538</v>
      </c>
      <c r="C170" t="s">
        <v>93</v>
      </c>
    </row>
    <row r="171" spans="1:3">
      <c r="A171" s="23" t="s">
        <v>518</v>
      </c>
      <c r="B171" s="23" t="s">
        <v>539</v>
      </c>
      <c r="C171" t="s">
        <v>93</v>
      </c>
    </row>
    <row r="172" spans="1:3">
      <c r="A172" s="23" t="s">
        <v>518</v>
      </c>
      <c r="B172" s="23" t="s">
        <v>540</v>
      </c>
      <c r="C172" t="s">
        <v>93</v>
      </c>
    </row>
    <row r="173" spans="1:3">
      <c r="A173" s="23" t="s">
        <v>518</v>
      </c>
      <c r="B173" s="23" t="s">
        <v>541</v>
      </c>
      <c r="C173" t="s">
        <v>93</v>
      </c>
    </row>
    <row r="174" spans="1:3">
      <c r="A174" s="23" t="s">
        <v>518</v>
      </c>
      <c r="B174" s="23" t="s">
        <v>542</v>
      </c>
      <c r="C174" t="s">
        <v>93</v>
      </c>
    </row>
    <row r="175" spans="1:3">
      <c r="A175" s="23" t="s">
        <v>518</v>
      </c>
      <c r="B175" s="23" t="s">
        <v>543</v>
      </c>
      <c r="C175" t="s">
        <v>93</v>
      </c>
    </row>
    <row r="176" spans="1:3">
      <c r="A176" s="23" t="s">
        <v>518</v>
      </c>
      <c r="B176" s="23" t="s">
        <v>544</v>
      </c>
      <c r="C176" t="s">
        <v>93</v>
      </c>
    </row>
    <row r="177" spans="1:3">
      <c r="A177" s="23" t="s">
        <v>518</v>
      </c>
      <c r="B177" s="23" t="s">
        <v>545</v>
      </c>
      <c r="C177" t="s">
        <v>93</v>
      </c>
    </row>
    <row r="178" spans="1:3">
      <c r="A178" s="23" t="s">
        <v>518</v>
      </c>
      <c r="B178" s="23" t="s">
        <v>546</v>
      </c>
      <c r="C178" t="s">
        <v>93</v>
      </c>
    </row>
    <row r="179" spans="1:3">
      <c r="A179" s="23" t="s">
        <v>518</v>
      </c>
      <c r="B179" s="23" t="s">
        <v>547</v>
      </c>
      <c r="C179" t="s">
        <v>93</v>
      </c>
    </row>
    <row r="180" spans="1:3">
      <c r="A180" s="23" t="s">
        <v>518</v>
      </c>
      <c r="B180" s="23" t="s">
        <v>548</v>
      </c>
      <c r="C180" t="s">
        <v>93</v>
      </c>
    </row>
    <row r="181" spans="1:3">
      <c r="A181" s="23" t="s">
        <v>518</v>
      </c>
      <c r="B181" s="23" t="s">
        <v>549</v>
      </c>
      <c r="C181" t="s">
        <v>93</v>
      </c>
    </row>
    <row r="182" spans="1:3">
      <c r="A182" s="23" t="s">
        <v>518</v>
      </c>
      <c r="B182" s="23" t="s">
        <v>550</v>
      </c>
      <c r="C182" t="s">
        <v>93</v>
      </c>
    </row>
    <row r="183" spans="1:3">
      <c r="A183" s="23" t="s">
        <v>518</v>
      </c>
      <c r="B183" s="23" t="s">
        <v>551</v>
      </c>
      <c r="C183" t="s">
        <v>93</v>
      </c>
    </row>
    <row r="184" spans="1:3">
      <c r="A184" s="23" t="s">
        <v>518</v>
      </c>
      <c r="B184" s="23" t="s">
        <v>552</v>
      </c>
      <c r="C184" t="s">
        <v>93</v>
      </c>
    </row>
    <row r="185" spans="1:3">
      <c r="A185" s="23" t="s">
        <v>518</v>
      </c>
      <c r="B185" s="23" t="s">
        <v>553</v>
      </c>
      <c r="C185" t="s">
        <v>93</v>
      </c>
    </row>
    <row r="186" spans="1:3">
      <c r="A186" s="23" t="s">
        <v>518</v>
      </c>
      <c r="B186" s="23" t="s">
        <v>554</v>
      </c>
      <c r="C186" t="s">
        <v>93</v>
      </c>
    </row>
    <row r="187" spans="1:3">
      <c r="A187" s="23" t="s">
        <v>518</v>
      </c>
      <c r="B187" s="23" t="s">
        <v>555</v>
      </c>
      <c r="C187" t="s">
        <v>93</v>
      </c>
    </row>
    <row r="188" spans="1:3">
      <c r="A188" s="23" t="s">
        <v>518</v>
      </c>
      <c r="B188" s="23" t="s">
        <v>556</v>
      </c>
      <c r="C188" t="s">
        <v>93</v>
      </c>
    </row>
    <row r="189" spans="1:3">
      <c r="A189" s="23" t="s">
        <v>518</v>
      </c>
      <c r="B189" s="23" t="s">
        <v>557</v>
      </c>
      <c r="C189" t="s">
        <v>93</v>
      </c>
    </row>
    <row r="190" spans="1:3">
      <c r="A190" s="23" t="s">
        <v>518</v>
      </c>
      <c r="B190" s="23" t="s">
        <v>558</v>
      </c>
      <c r="C190" t="s">
        <v>93</v>
      </c>
    </row>
    <row r="191" spans="1:3">
      <c r="A191" s="23" t="s">
        <v>518</v>
      </c>
      <c r="B191" s="23" t="s">
        <v>559</v>
      </c>
      <c r="C191" t="s">
        <v>93</v>
      </c>
    </row>
    <row r="192" spans="1:3">
      <c r="A192" s="23" t="s">
        <v>518</v>
      </c>
      <c r="B192" s="23" t="s">
        <v>560</v>
      </c>
      <c r="C192" t="s">
        <v>93</v>
      </c>
    </row>
    <row r="193" spans="1:3">
      <c r="A193" s="23" t="s">
        <v>518</v>
      </c>
      <c r="B193" s="23" t="s">
        <v>561</v>
      </c>
      <c r="C193" t="s">
        <v>93</v>
      </c>
    </row>
    <row r="194" spans="1:3">
      <c r="A194" s="23" t="s">
        <v>518</v>
      </c>
      <c r="B194" s="23" t="s">
        <v>562</v>
      </c>
      <c r="C194" t="s">
        <v>93</v>
      </c>
    </row>
    <row r="195" spans="1:3">
      <c r="A195" s="23" t="s">
        <v>518</v>
      </c>
      <c r="B195" s="23" t="s">
        <v>563</v>
      </c>
      <c r="C195" t="s">
        <v>93</v>
      </c>
    </row>
    <row r="196" spans="1:3">
      <c r="A196" s="23" t="s">
        <v>518</v>
      </c>
      <c r="B196" s="23" t="s">
        <v>564</v>
      </c>
      <c r="C196" t="s">
        <v>93</v>
      </c>
    </row>
    <row r="197" spans="1:3">
      <c r="A197" s="23" t="s">
        <v>565</v>
      </c>
      <c r="B197" s="23" t="s">
        <v>566</v>
      </c>
      <c r="C197" t="s">
        <v>102</v>
      </c>
    </row>
    <row r="198" spans="1:3">
      <c r="A198" s="23" t="s">
        <v>565</v>
      </c>
      <c r="B198" s="23" t="s">
        <v>567</v>
      </c>
      <c r="C198" t="s">
        <v>102</v>
      </c>
    </row>
    <row r="199" spans="1:3">
      <c r="A199" s="23" t="s">
        <v>565</v>
      </c>
      <c r="B199" s="23" t="s">
        <v>568</v>
      </c>
      <c r="C199" t="s">
        <v>102</v>
      </c>
    </row>
    <row r="200" spans="1:3">
      <c r="A200" s="23" t="s">
        <v>565</v>
      </c>
      <c r="B200" s="23" t="s">
        <v>569</v>
      </c>
      <c r="C200" t="s">
        <v>102</v>
      </c>
    </row>
    <row r="201" spans="1:3">
      <c r="A201" s="23" t="s">
        <v>565</v>
      </c>
      <c r="B201" s="23" t="s">
        <v>570</v>
      </c>
      <c r="C201" t="s">
        <v>102</v>
      </c>
    </row>
    <row r="202" spans="1:3">
      <c r="A202" s="23" t="s">
        <v>565</v>
      </c>
      <c r="B202" s="23" t="s">
        <v>571</v>
      </c>
      <c r="C202" t="s">
        <v>102</v>
      </c>
    </row>
    <row r="203" spans="1:3">
      <c r="A203" s="23" t="s">
        <v>565</v>
      </c>
      <c r="B203" s="23" t="s">
        <v>572</v>
      </c>
      <c r="C203" t="s">
        <v>102</v>
      </c>
    </row>
    <row r="204" spans="1:3">
      <c r="A204" s="23" t="s">
        <v>565</v>
      </c>
      <c r="B204" s="23" t="s">
        <v>573</v>
      </c>
      <c r="C204" t="s">
        <v>102</v>
      </c>
    </row>
    <row r="205" spans="1:3">
      <c r="A205" s="23" t="s">
        <v>565</v>
      </c>
      <c r="B205" s="23" t="s">
        <v>565</v>
      </c>
      <c r="C205" t="s">
        <v>102</v>
      </c>
    </row>
    <row r="206" spans="1:3">
      <c r="A206" s="23" t="s">
        <v>565</v>
      </c>
      <c r="B206" s="23" t="s">
        <v>380</v>
      </c>
      <c r="C206" t="s">
        <v>102</v>
      </c>
    </row>
    <row r="207" spans="1:3">
      <c r="A207" s="23" t="s">
        <v>565</v>
      </c>
      <c r="B207" s="23" t="s">
        <v>574</v>
      </c>
      <c r="C207" t="s">
        <v>102</v>
      </c>
    </row>
    <row r="208" spans="1:3">
      <c r="A208" s="23" t="s">
        <v>565</v>
      </c>
      <c r="B208" s="23" t="s">
        <v>575</v>
      </c>
      <c r="C208" t="s">
        <v>102</v>
      </c>
    </row>
    <row r="209" spans="1:3">
      <c r="A209" s="23" t="s">
        <v>565</v>
      </c>
      <c r="B209" s="23" t="s">
        <v>388</v>
      </c>
      <c r="C209" t="s">
        <v>102</v>
      </c>
    </row>
    <row r="210" spans="1:3">
      <c r="A210" s="23" t="s">
        <v>565</v>
      </c>
      <c r="B210" s="23" t="s">
        <v>576</v>
      </c>
      <c r="C210" t="s">
        <v>102</v>
      </c>
    </row>
    <row r="211" spans="1:3">
      <c r="A211" s="23" t="s">
        <v>565</v>
      </c>
      <c r="B211" s="23" t="s">
        <v>577</v>
      </c>
      <c r="C211" t="s">
        <v>102</v>
      </c>
    </row>
    <row r="212" spans="1:3">
      <c r="A212" s="23" t="s">
        <v>565</v>
      </c>
      <c r="B212" s="23" t="s">
        <v>578</v>
      </c>
      <c r="C212" t="s">
        <v>102</v>
      </c>
    </row>
    <row r="213" spans="1:3">
      <c r="A213" s="23" t="s">
        <v>565</v>
      </c>
      <c r="B213" s="23" t="s">
        <v>579</v>
      </c>
      <c r="C213" t="s">
        <v>102</v>
      </c>
    </row>
    <row r="214" spans="1:3">
      <c r="A214" s="23" t="s">
        <v>565</v>
      </c>
      <c r="B214" s="23" t="s">
        <v>580</v>
      </c>
      <c r="C214" t="s">
        <v>102</v>
      </c>
    </row>
    <row r="215" spans="1:3">
      <c r="A215" s="23" t="s">
        <v>565</v>
      </c>
      <c r="B215" s="23" t="s">
        <v>581</v>
      </c>
      <c r="C215" t="s">
        <v>102</v>
      </c>
    </row>
    <row r="216" spans="1:3">
      <c r="A216" s="23" t="s">
        <v>565</v>
      </c>
      <c r="B216" s="23" t="s">
        <v>582</v>
      </c>
      <c r="C216" t="s">
        <v>102</v>
      </c>
    </row>
    <row r="217" spans="1:3">
      <c r="A217" s="23" t="s">
        <v>565</v>
      </c>
      <c r="B217" s="23" t="s">
        <v>583</v>
      </c>
      <c r="C217" t="s">
        <v>102</v>
      </c>
    </row>
    <row r="218" spans="1:3">
      <c r="A218" s="23" t="s">
        <v>565</v>
      </c>
      <c r="B218" s="23" t="s">
        <v>584</v>
      </c>
      <c r="C218" t="s">
        <v>102</v>
      </c>
    </row>
    <row r="219" spans="1:3">
      <c r="A219" s="23" t="s">
        <v>565</v>
      </c>
      <c r="B219" s="23" t="s">
        <v>585</v>
      </c>
      <c r="C219" t="s">
        <v>102</v>
      </c>
    </row>
    <row r="220" spans="1:3">
      <c r="A220" s="23" t="s">
        <v>565</v>
      </c>
      <c r="B220" s="23" t="s">
        <v>586</v>
      </c>
      <c r="C220" t="s">
        <v>102</v>
      </c>
    </row>
    <row r="221" spans="1:3">
      <c r="A221" s="23" t="s">
        <v>565</v>
      </c>
      <c r="B221" s="23" t="s">
        <v>587</v>
      </c>
      <c r="C221" t="s">
        <v>102</v>
      </c>
    </row>
    <row r="222" spans="1:3">
      <c r="A222" s="23" t="s">
        <v>565</v>
      </c>
      <c r="B222" s="23" t="s">
        <v>588</v>
      </c>
      <c r="C222" t="s">
        <v>102</v>
      </c>
    </row>
    <row r="223" spans="1:3">
      <c r="A223" s="23" t="s">
        <v>565</v>
      </c>
      <c r="B223" s="23" t="s">
        <v>589</v>
      </c>
      <c r="C223" t="s">
        <v>102</v>
      </c>
    </row>
    <row r="224" spans="1:3">
      <c r="A224" s="23" t="s">
        <v>565</v>
      </c>
      <c r="B224" s="23" t="s">
        <v>590</v>
      </c>
      <c r="C224" t="s">
        <v>102</v>
      </c>
    </row>
    <row r="225" spans="1:3">
      <c r="A225" s="23" t="s">
        <v>565</v>
      </c>
      <c r="B225" s="23" t="s">
        <v>591</v>
      </c>
      <c r="C225" t="s">
        <v>102</v>
      </c>
    </row>
    <row r="226" spans="1:3">
      <c r="A226" s="23" t="s">
        <v>565</v>
      </c>
      <c r="B226" s="23" t="s">
        <v>592</v>
      </c>
      <c r="C226" t="s">
        <v>102</v>
      </c>
    </row>
    <row r="227" spans="1:3">
      <c r="A227" s="23" t="s">
        <v>565</v>
      </c>
      <c r="B227" s="23" t="s">
        <v>593</v>
      </c>
      <c r="C227" t="s">
        <v>102</v>
      </c>
    </row>
    <row r="228" spans="1:3">
      <c r="A228" s="23" t="s">
        <v>565</v>
      </c>
      <c r="B228" s="23" t="s">
        <v>594</v>
      </c>
      <c r="C228" t="s">
        <v>102</v>
      </c>
    </row>
    <row r="229" spans="1:3">
      <c r="A229" s="23" t="s">
        <v>565</v>
      </c>
      <c r="B229" s="23" t="s">
        <v>595</v>
      </c>
      <c r="C229" t="s">
        <v>102</v>
      </c>
    </row>
    <row r="230" spans="1:3">
      <c r="A230" s="23" t="s">
        <v>565</v>
      </c>
      <c r="B230" s="23" t="s">
        <v>596</v>
      </c>
      <c r="C230" t="s">
        <v>102</v>
      </c>
    </row>
    <row r="231" spans="1:3">
      <c r="A231" s="23" t="s">
        <v>565</v>
      </c>
      <c r="B231" s="23" t="s">
        <v>597</v>
      </c>
      <c r="C231" t="s">
        <v>102</v>
      </c>
    </row>
    <row r="232" spans="1:3">
      <c r="A232" s="23" t="s">
        <v>565</v>
      </c>
      <c r="B232" s="23" t="s">
        <v>598</v>
      </c>
      <c r="C232" t="s">
        <v>102</v>
      </c>
    </row>
    <row r="233" spans="1:3">
      <c r="A233" s="23" t="s">
        <v>565</v>
      </c>
      <c r="B233" s="23" t="s">
        <v>599</v>
      </c>
      <c r="C233" t="s">
        <v>102</v>
      </c>
    </row>
    <row r="234" spans="1:3">
      <c r="A234" s="23" t="s">
        <v>565</v>
      </c>
      <c r="B234" s="23" t="s">
        <v>600</v>
      </c>
      <c r="C234" t="s">
        <v>102</v>
      </c>
    </row>
    <row r="235" spans="1:3">
      <c r="A235" s="23" t="s">
        <v>565</v>
      </c>
      <c r="B235" s="23" t="s">
        <v>601</v>
      </c>
      <c r="C235" t="s">
        <v>102</v>
      </c>
    </row>
    <row r="236" spans="1:3">
      <c r="A236" s="23" t="s">
        <v>565</v>
      </c>
      <c r="B236" s="23" t="s">
        <v>602</v>
      </c>
      <c r="C236" t="s">
        <v>102</v>
      </c>
    </row>
    <row r="237" spans="1:3">
      <c r="A237" s="23" t="s">
        <v>565</v>
      </c>
      <c r="B237" s="23" t="s">
        <v>603</v>
      </c>
      <c r="C237" t="s">
        <v>102</v>
      </c>
    </row>
    <row r="238" spans="1:3">
      <c r="A238" s="23" t="s">
        <v>565</v>
      </c>
      <c r="B238" s="23" t="s">
        <v>604</v>
      </c>
      <c r="C238" t="s">
        <v>102</v>
      </c>
    </row>
    <row r="239" spans="1:3">
      <c r="A239" s="23" t="s">
        <v>565</v>
      </c>
      <c r="B239" s="23" t="s">
        <v>605</v>
      </c>
      <c r="C239" t="s">
        <v>102</v>
      </c>
    </row>
    <row r="240" spans="1:3">
      <c r="A240" s="23" t="s">
        <v>565</v>
      </c>
      <c r="B240" s="23" t="s">
        <v>606</v>
      </c>
      <c r="C240" t="s">
        <v>102</v>
      </c>
    </row>
    <row r="241" spans="1:3">
      <c r="A241" s="23" t="s">
        <v>565</v>
      </c>
      <c r="B241" s="23" t="s">
        <v>607</v>
      </c>
      <c r="C241" t="s">
        <v>102</v>
      </c>
    </row>
    <row r="242" spans="1:3">
      <c r="A242" s="23" t="s">
        <v>565</v>
      </c>
      <c r="B242" s="23" t="s">
        <v>430</v>
      </c>
      <c r="C242" t="s">
        <v>102</v>
      </c>
    </row>
    <row r="243" spans="1:3">
      <c r="A243" s="23" t="s">
        <v>565</v>
      </c>
      <c r="B243" s="23" t="s">
        <v>608</v>
      </c>
      <c r="C243" t="s">
        <v>102</v>
      </c>
    </row>
    <row r="244" spans="1:3">
      <c r="A244" s="23" t="s">
        <v>565</v>
      </c>
      <c r="B244" s="23" t="s">
        <v>609</v>
      </c>
      <c r="C244" t="s">
        <v>102</v>
      </c>
    </row>
    <row r="245" spans="1:3">
      <c r="A245" s="23" t="s">
        <v>565</v>
      </c>
      <c r="B245" s="23" t="s">
        <v>610</v>
      </c>
      <c r="C245" t="s">
        <v>102</v>
      </c>
    </row>
    <row r="246" spans="1:3">
      <c r="A246" s="23" t="s">
        <v>565</v>
      </c>
      <c r="B246" s="23" t="s">
        <v>611</v>
      </c>
      <c r="C246" t="s">
        <v>102</v>
      </c>
    </row>
    <row r="247" spans="1:3">
      <c r="A247" s="23" t="s">
        <v>565</v>
      </c>
      <c r="B247" s="23" t="s">
        <v>612</v>
      </c>
      <c r="C247" t="s">
        <v>102</v>
      </c>
    </row>
    <row r="248" spans="1:3">
      <c r="A248" s="23" t="s">
        <v>565</v>
      </c>
      <c r="B248" s="23" t="s">
        <v>613</v>
      </c>
      <c r="C248" t="s">
        <v>102</v>
      </c>
    </row>
    <row r="249" spans="1:3">
      <c r="A249" s="23" t="s">
        <v>565</v>
      </c>
      <c r="B249" s="23" t="s">
        <v>614</v>
      </c>
      <c r="C249" t="s">
        <v>102</v>
      </c>
    </row>
    <row r="250" spans="1:3">
      <c r="A250" s="23" t="s">
        <v>565</v>
      </c>
      <c r="B250" s="23" t="s">
        <v>615</v>
      </c>
      <c r="C250" t="s">
        <v>102</v>
      </c>
    </row>
    <row r="251" spans="1:3">
      <c r="A251" s="23" t="s">
        <v>565</v>
      </c>
      <c r="B251" s="23" t="s">
        <v>616</v>
      </c>
      <c r="C251" t="s">
        <v>102</v>
      </c>
    </row>
    <row r="252" spans="1:3">
      <c r="A252" s="23" t="s">
        <v>565</v>
      </c>
      <c r="B252" s="23" t="s">
        <v>617</v>
      </c>
      <c r="C252" t="s">
        <v>102</v>
      </c>
    </row>
    <row r="253" spans="1:3">
      <c r="A253" s="23" t="s">
        <v>565</v>
      </c>
      <c r="B253" s="23" t="s">
        <v>618</v>
      </c>
      <c r="C253" t="s">
        <v>102</v>
      </c>
    </row>
    <row r="254" spans="1:3">
      <c r="A254" s="23" t="s">
        <v>565</v>
      </c>
      <c r="B254" s="23" t="s">
        <v>619</v>
      </c>
      <c r="C254" t="s">
        <v>102</v>
      </c>
    </row>
    <row r="255" spans="1:3">
      <c r="A255" s="23" t="s">
        <v>565</v>
      </c>
      <c r="B255" s="23" t="s">
        <v>620</v>
      </c>
      <c r="C255" t="s">
        <v>102</v>
      </c>
    </row>
    <row r="256" spans="1:3">
      <c r="A256" s="23" t="s">
        <v>565</v>
      </c>
      <c r="B256" s="23" t="s">
        <v>621</v>
      </c>
      <c r="C256" t="s">
        <v>102</v>
      </c>
    </row>
    <row r="257" spans="1:3">
      <c r="A257" s="23" t="s">
        <v>565</v>
      </c>
      <c r="B257" s="23" t="s">
        <v>622</v>
      </c>
      <c r="C257" t="s">
        <v>102</v>
      </c>
    </row>
    <row r="258" spans="1:3">
      <c r="A258" s="23" t="s">
        <v>565</v>
      </c>
      <c r="B258" s="23" t="s">
        <v>623</v>
      </c>
      <c r="C258" t="s">
        <v>102</v>
      </c>
    </row>
    <row r="259" spans="1:3">
      <c r="A259" s="23" t="s">
        <v>565</v>
      </c>
      <c r="B259" s="23" t="s">
        <v>624</v>
      </c>
      <c r="C259" t="s">
        <v>102</v>
      </c>
    </row>
    <row r="260" spans="1:3">
      <c r="A260" s="23" t="s">
        <v>565</v>
      </c>
      <c r="B260" s="23" t="s">
        <v>625</v>
      </c>
      <c r="C260" t="s">
        <v>102</v>
      </c>
    </row>
    <row r="261" spans="1:3">
      <c r="A261" s="23" t="s">
        <v>565</v>
      </c>
      <c r="B261" s="23" t="s">
        <v>626</v>
      </c>
      <c r="C261" t="s">
        <v>102</v>
      </c>
    </row>
    <row r="262" spans="1:3">
      <c r="A262" s="23" t="s">
        <v>565</v>
      </c>
      <c r="B262" s="23" t="s">
        <v>627</v>
      </c>
      <c r="C262" t="s">
        <v>102</v>
      </c>
    </row>
    <row r="263" spans="1:3">
      <c r="A263" s="23" t="s">
        <v>565</v>
      </c>
      <c r="B263" s="23" t="s">
        <v>628</v>
      </c>
      <c r="C263" t="s">
        <v>102</v>
      </c>
    </row>
    <row r="264" spans="1:3">
      <c r="A264" s="23" t="s">
        <v>565</v>
      </c>
      <c r="B264" s="23" t="s">
        <v>629</v>
      </c>
      <c r="C264" t="s">
        <v>102</v>
      </c>
    </row>
    <row r="265" spans="1:3">
      <c r="A265" s="23" t="s">
        <v>565</v>
      </c>
      <c r="B265" s="23" t="s">
        <v>630</v>
      </c>
      <c r="C265" t="s">
        <v>102</v>
      </c>
    </row>
    <row r="266" spans="1:3">
      <c r="A266" s="23" t="s">
        <v>565</v>
      </c>
      <c r="B266" s="23" t="s">
        <v>631</v>
      </c>
      <c r="C266" t="s">
        <v>102</v>
      </c>
    </row>
    <row r="267" spans="1:3">
      <c r="A267" s="23" t="s">
        <v>565</v>
      </c>
      <c r="B267" s="23" t="s">
        <v>632</v>
      </c>
      <c r="C267" t="s">
        <v>102</v>
      </c>
    </row>
    <row r="268" spans="1:3">
      <c r="A268" s="23" t="s">
        <v>565</v>
      </c>
      <c r="B268" s="23" t="s">
        <v>633</v>
      </c>
      <c r="C268" t="s">
        <v>102</v>
      </c>
    </row>
    <row r="269" spans="1:3">
      <c r="A269" s="23" t="s">
        <v>565</v>
      </c>
      <c r="B269" s="23" t="s">
        <v>634</v>
      </c>
      <c r="C269" t="s">
        <v>102</v>
      </c>
    </row>
    <row r="270" spans="1:3">
      <c r="A270" s="23" t="s">
        <v>565</v>
      </c>
      <c r="B270" s="23" t="s">
        <v>635</v>
      </c>
      <c r="C270" t="s">
        <v>102</v>
      </c>
    </row>
    <row r="271" spans="1:3">
      <c r="A271" s="23" t="s">
        <v>565</v>
      </c>
      <c r="B271" s="23" t="s">
        <v>636</v>
      </c>
      <c r="C271" t="s">
        <v>102</v>
      </c>
    </row>
    <row r="272" spans="1:3">
      <c r="A272" s="23" t="s">
        <v>565</v>
      </c>
      <c r="B272" s="23" t="s">
        <v>637</v>
      </c>
      <c r="C272" t="s">
        <v>102</v>
      </c>
    </row>
    <row r="273" spans="1:3">
      <c r="A273" s="23" t="s">
        <v>565</v>
      </c>
      <c r="B273" s="23" t="s">
        <v>638</v>
      </c>
      <c r="C273" t="s">
        <v>102</v>
      </c>
    </row>
    <row r="274" spans="1:3">
      <c r="A274" s="23" t="s">
        <v>565</v>
      </c>
      <c r="B274" s="23" t="s">
        <v>639</v>
      </c>
      <c r="C274" t="s">
        <v>102</v>
      </c>
    </row>
    <row r="275" spans="1:3">
      <c r="A275" s="23" t="s">
        <v>565</v>
      </c>
      <c r="B275" s="23" t="s">
        <v>640</v>
      </c>
      <c r="C275" t="s">
        <v>102</v>
      </c>
    </row>
    <row r="276" spans="1:3">
      <c r="A276" s="23" t="s">
        <v>565</v>
      </c>
      <c r="B276" s="23" t="s">
        <v>641</v>
      </c>
      <c r="C276" t="s">
        <v>102</v>
      </c>
    </row>
    <row r="277" spans="1:3">
      <c r="A277" s="23" t="s">
        <v>565</v>
      </c>
      <c r="B277" s="23" t="s">
        <v>642</v>
      </c>
      <c r="C277" t="s">
        <v>102</v>
      </c>
    </row>
    <row r="278" spans="1:3">
      <c r="A278" s="23" t="s">
        <v>565</v>
      </c>
      <c r="B278" s="23" t="s">
        <v>643</v>
      </c>
      <c r="C278" t="s">
        <v>102</v>
      </c>
    </row>
    <row r="279" spans="1:3">
      <c r="A279" s="23" t="s">
        <v>565</v>
      </c>
      <c r="B279" s="23" t="s">
        <v>644</v>
      </c>
      <c r="C279" t="s">
        <v>102</v>
      </c>
    </row>
    <row r="280" spans="1:3">
      <c r="A280" s="23" t="s">
        <v>565</v>
      </c>
      <c r="B280" s="23" t="s">
        <v>645</v>
      </c>
      <c r="C280" t="s">
        <v>102</v>
      </c>
    </row>
    <row r="281" spans="1:3">
      <c r="A281" s="23" t="s">
        <v>565</v>
      </c>
      <c r="B281" s="23" t="s">
        <v>646</v>
      </c>
      <c r="C281" t="s">
        <v>102</v>
      </c>
    </row>
    <row r="282" spans="1:3">
      <c r="A282" s="23" t="s">
        <v>565</v>
      </c>
      <c r="B282" s="23" t="s">
        <v>647</v>
      </c>
      <c r="C282" t="s">
        <v>102</v>
      </c>
    </row>
    <row r="283" spans="1:3">
      <c r="A283" s="23" t="s">
        <v>565</v>
      </c>
      <c r="B283" s="23" t="s">
        <v>648</v>
      </c>
      <c r="C283" t="s">
        <v>102</v>
      </c>
    </row>
    <row r="284" spans="1:3">
      <c r="A284" s="23" t="s">
        <v>565</v>
      </c>
      <c r="B284" s="23" t="s">
        <v>649</v>
      </c>
      <c r="C284" t="s">
        <v>102</v>
      </c>
    </row>
    <row r="285" spans="1:3">
      <c r="A285" s="23" t="s">
        <v>565</v>
      </c>
      <c r="B285" s="23" t="s">
        <v>650</v>
      </c>
      <c r="C285" t="s">
        <v>102</v>
      </c>
    </row>
    <row r="286" spans="1:3">
      <c r="A286" s="23" t="s">
        <v>565</v>
      </c>
      <c r="B286" s="23" t="s">
        <v>651</v>
      </c>
      <c r="C286" t="s">
        <v>102</v>
      </c>
    </row>
    <row r="287" spans="1:3">
      <c r="A287" s="23" t="s">
        <v>565</v>
      </c>
      <c r="B287" s="23" t="s">
        <v>652</v>
      </c>
      <c r="C287" t="s">
        <v>102</v>
      </c>
    </row>
    <row r="288" spans="1:3">
      <c r="A288" s="23" t="s">
        <v>565</v>
      </c>
      <c r="B288" s="23" t="s">
        <v>653</v>
      </c>
      <c r="C288" t="s">
        <v>102</v>
      </c>
    </row>
    <row r="289" spans="1:3">
      <c r="A289" s="23" t="s">
        <v>565</v>
      </c>
      <c r="B289" s="23" t="s">
        <v>654</v>
      </c>
      <c r="C289" t="s">
        <v>102</v>
      </c>
    </row>
    <row r="290" spans="1:3">
      <c r="A290" s="23" t="s">
        <v>565</v>
      </c>
      <c r="B290" s="23" t="s">
        <v>655</v>
      </c>
      <c r="C290" t="s">
        <v>102</v>
      </c>
    </row>
    <row r="291" spans="1:3">
      <c r="A291" s="23" t="s">
        <v>565</v>
      </c>
      <c r="B291" s="23" t="s">
        <v>656</v>
      </c>
      <c r="C291" t="s">
        <v>102</v>
      </c>
    </row>
    <row r="292" spans="1:3">
      <c r="A292" s="23" t="s">
        <v>565</v>
      </c>
      <c r="B292" s="23" t="s">
        <v>657</v>
      </c>
      <c r="C292" t="s">
        <v>102</v>
      </c>
    </row>
    <row r="293" spans="1:3">
      <c r="A293" s="23" t="s">
        <v>565</v>
      </c>
      <c r="B293" s="23" t="s">
        <v>658</v>
      </c>
      <c r="C293" t="s">
        <v>102</v>
      </c>
    </row>
    <row r="294" spans="1:3">
      <c r="A294" s="23" t="s">
        <v>565</v>
      </c>
      <c r="B294" s="23" t="s">
        <v>659</v>
      </c>
      <c r="C294" t="s">
        <v>102</v>
      </c>
    </row>
    <row r="295" spans="1:3">
      <c r="A295" s="23" t="s">
        <v>565</v>
      </c>
      <c r="B295" s="23" t="s">
        <v>660</v>
      </c>
      <c r="C295" t="s">
        <v>102</v>
      </c>
    </row>
    <row r="296" spans="1:3">
      <c r="A296" s="23" t="s">
        <v>565</v>
      </c>
      <c r="B296" s="23" t="s">
        <v>661</v>
      </c>
      <c r="C296" t="s">
        <v>102</v>
      </c>
    </row>
    <row r="297" spans="1:3">
      <c r="A297" s="23" t="s">
        <v>565</v>
      </c>
      <c r="B297" s="23" t="s">
        <v>662</v>
      </c>
      <c r="C297" t="s">
        <v>102</v>
      </c>
    </row>
    <row r="298" spans="1:3">
      <c r="A298" s="23" t="s">
        <v>565</v>
      </c>
      <c r="B298" s="23" t="s">
        <v>663</v>
      </c>
      <c r="C298" t="s">
        <v>102</v>
      </c>
    </row>
    <row r="299" spans="1:3">
      <c r="A299" s="23" t="s">
        <v>565</v>
      </c>
      <c r="B299" s="23" t="s">
        <v>664</v>
      </c>
      <c r="C299" t="s">
        <v>102</v>
      </c>
    </row>
    <row r="300" spans="1:3">
      <c r="A300" s="23" t="s">
        <v>565</v>
      </c>
      <c r="B300" s="23" t="s">
        <v>665</v>
      </c>
      <c r="C300" t="s">
        <v>102</v>
      </c>
    </row>
    <row r="301" spans="1:3">
      <c r="A301" s="23" t="s">
        <v>565</v>
      </c>
      <c r="B301" s="23" t="s">
        <v>666</v>
      </c>
      <c r="C301" t="s">
        <v>102</v>
      </c>
    </row>
    <row r="302" spans="1:3">
      <c r="A302" s="23" t="s">
        <v>565</v>
      </c>
      <c r="B302" s="23" t="s">
        <v>667</v>
      </c>
      <c r="C302" t="s">
        <v>102</v>
      </c>
    </row>
    <row r="303" spans="1:3">
      <c r="A303" s="23" t="s">
        <v>565</v>
      </c>
      <c r="B303" s="23" t="s">
        <v>668</v>
      </c>
      <c r="C303" t="s">
        <v>102</v>
      </c>
    </row>
    <row r="304" spans="1:3">
      <c r="A304" s="23" t="s">
        <v>565</v>
      </c>
      <c r="B304" s="23" t="s">
        <v>669</v>
      </c>
      <c r="C304" t="s">
        <v>102</v>
      </c>
    </row>
    <row r="305" spans="1:3">
      <c r="A305" s="23" t="s">
        <v>565</v>
      </c>
      <c r="B305" s="23" t="s">
        <v>670</v>
      </c>
      <c r="C305" t="s">
        <v>102</v>
      </c>
    </row>
    <row r="306" spans="1:3">
      <c r="A306" s="23" t="s">
        <v>565</v>
      </c>
      <c r="B306" s="23" t="s">
        <v>671</v>
      </c>
      <c r="C306" t="s">
        <v>102</v>
      </c>
    </row>
    <row r="307" spans="1:3">
      <c r="A307" s="23" t="s">
        <v>565</v>
      </c>
      <c r="B307" s="23" t="s">
        <v>672</v>
      </c>
      <c r="C307" t="s">
        <v>102</v>
      </c>
    </row>
    <row r="308" spans="1:3">
      <c r="A308" s="23" t="s">
        <v>565</v>
      </c>
      <c r="B308" s="23" t="s">
        <v>673</v>
      </c>
      <c r="C308" t="s">
        <v>102</v>
      </c>
    </row>
    <row r="309" spans="1:3">
      <c r="A309" s="23" t="s">
        <v>565</v>
      </c>
      <c r="B309" s="23" t="s">
        <v>674</v>
      </c>
      <c r="C309" t="s">
        <v>102</v>
      </c>
    </row>
    <row r="310" spans="1:3">
      <c r="A310" s="23" t="s">
        <v>565</v>
      </c>
      <c r="B310" s="23" t="s">
        <v>675</v>
      </c>
      <c r="C310" t="s">
        <v>102</v>
      </c>
    </row>
    <row r="311" spans="1:3">
      <c r="A311" s="23" t="s">
        <v>565</v>
      </c>
      <c r="B311" s="23" t="s">
        <v>676</v>
      </c>
      <c r="C311" t="s">
        <v>102</v>
      </c>
    </row>
    <row r="312" spans="1:3">
      <c r="A312" s="23" t="s">
        <v>565</v>
      </c>
      <c r="B312" s="23" t="s">
        <v>677</v>
      </c>
      <c r="C312" t="s">
        <v>102</v>
      </c>
    </row>
    <row r="313" spans="1:3">
      <c r="A313" s="23" t="s">
        <v>565</v>
      </c>
      <c r="B313" s="23" t="s">
        <v>678</v>
      </c>
      <c r="C313" t="s">
        <v>102</v>
      </c>
    </row>
    <row r="314" spans="1:3">
      <c r="A314" s="23" t="s">
        <v>565</v>
      </c>
      <c r="B314" s="23" t="s">
        <v>679</v>
      </c>
      <c r="C314" t="s">
        <v>102</v>
      </c>
    </row>
    <row r="315" spans="1:3">
      <c r="A315" s="23" t="s">
        <v>565</v>
      </c>
      <c r="B315" s="23" t="s">
        <v>680</v>
      </c>
      <c r="C315" t="s">
        <v>102</v>
      </c>
    </row>
    <row r="316" spans="1:3">
      <c r="A316" s="23" t="s">
        <v>565</v>
      </c>
      <c r="B316" s="23" t="s">
        <v>681</v>
      </c>
      <c r="C316" t="s">
        <v>102</v>
      </c>
    </row>
    <row r="317" spans="1:3">
      <c r="A317" s="23" t="s">
        <v>565</v>
      </c>
      <c r="B317" s="23" t="s">
        <v>682</v>
      </c>
      <c r="C317" t="s">
        <v>102</v>
      </c>
    </row>
    <row r="318" spans="1:3">
      <c r="A318" s="23" t="s">
        <v>565</v>
      </c>
      <c r="B318" s="23" t="s">
        <v>683</v>
      </c>
      <c r="C318" t="s">
        <v>102</v>
      </c>
    </row>
    <row r="319" spans="1:3">
      <c r="A319" s="23" t="s">
        <v>565</v>
      </c>
      <c r="B319" s="23" t="s">
        <v>684</v>
      </c>
      <c r="C319" t="s">
        <v>102</v>
      </c>
    </row>
    <row r="320" spans="1:3">
      <c r="A320" s="23" t="s">
        <v>388</v>
      </c>
      <c r="B320" s="23" t="s">
        <v>685</v>
      </c>
      <c r="C320" t="s">
        <v>109</v>
      </c>
    </row>
    <row r="321" spans="1:3">
      <c r="A321" s="23" t="s">
        <v>388</v>
      </c>
      <c r="B321" s="23" t="s">
        <v>686</v>
      </c>
      <c r="C321" t="s">
        <v>109</v>
      </c>
    </row>
    <row r="322" spans="1:3">
      <c r="A322" s="23" t="s">
        <v>388</v>
      </c>
      <c r="B322" s="23" t="s">
        <v>687</v>
      </c>
      <c r="C322" t="s">
        <v>109</v>
      </c>
    </row>
    <row r="323" spans="1:3">
      <c r="A323" s="23" t="s">
        <v>388</v>
      </c>
      <c r="B323" s="23" t="s">
        <v>688</v>
      </c>
      <c r="C323" t="s">
        <v>109</v>
      </c>
    </row>
    <row r="324" spans="1:3">
      <c r="A324" s="23" t="s">
        <v>388</v>
      </c>
      <c r="B324" s="23" t="s">
        <v>689</v>
      </c>
      <c r="C324" t="s">
        <v>109</v>
      </c>
    </row>
    <row r="325" spans="1:3">
      <c r="A325" s="23" t="s">
        <v>388</v>
      </c>
      <c r="B325" s="23" t="s">
        <v>690</v>
      </c>
      <c r="C325" t="s">
        <v>109</v>
      </c>
    </row>
    <row r="326" spans="1:3">
      <c r="A326" s="23" t="s">
        <v>388</v>
      </c>
      <c r="B326" s="23" t="s">
        <v>691</v>
      </c>
      <c r="C326" t="s">
        <v>109</v>
      </c>
    </row>
    <row r="327" spans="1:3">
      <c r="A327" s="23" t="s">
        <v>388</v>
      </c>
      <c r="B327" s="23" t="s">
        <v>692</v>
      </c>
      <c r="C327" t="s">
        <v>109</v>
      </c>
    </row>
    <row r="328" spans="1:3">
      <c r="A328" s="23" t="s">
        <v>388</v>
      </c>
      <c r="B328" s="23" t="s">
        <v>693</v>
      </c>
      <c r="C328" t="s">
        <v>109</v>
      </c>
    </row>
    <row r="329" spans="1:3">
      <c r="A329" s="23" t="s">
        <v>388</v>
      </c>
      <c r="B329" s="23" t="s">
        <v>694</v>
      </c>
      <c r="C329" t="s">
        <v>109</v>
      </c>
    </row>
    <row r="330" spans="1:3">
      <c r="A330" s="23" t="s">
        <v>388</v>
      </c>
      <c r="B330" s="23" t="s">
        <v>695</v>
      </c>
      <c r="C330" t="s">
        <v>109</v>
      </c>
    </row>
    <row r="331" spans="1:3">
      <c r="A331" s="23" t="s">
        <v>388</v>
      </c>
      <c r="B331" s="23" t="s">
        <v>696</v>
      </c>
      <c r="C331" t="s">
        <v>109</v>
      </c>
    </row>
    <row r="332" spans="1:3">
      <c r="A332" s="23" t="s">
        <v>388</v>
      </c>
      <c r="B332" s="23" t="s">
        <v>697</v>
      </c>
      <c r="C332" t="s">
        <v>109</v>
      </c>
    </row>
    <row r="333" spans="1:3">
      <c r="A333" s="23" t="s">
        <v>388</v>
      </c>
      <c r="B333" s="23" t="s">
        <v>698</v>
      </c>
      <c r="C333" t="s">
        <v>109</v>
      </c>
    </row>
    <row r="334" spans="1:3">
      <c r="A334" s="23" t="s">
        <v>388</v>
      </c>
      <c r="B334" s="23" t="s">
        <v>699</v>
      </c>
      <c r="C334" t="s">
        <v>109</v>
      </c>
    </row>
    <row r="335" spans="1:3">
      <c r="A335" s="23" t="s">
        <v>388</v>
      </c>
      <c r="B335" s="23" t="s">
        <v>700</v>
      </c>
      <c r="C335" t="s">
        <v>109</v>
      </c>
    </row>
    <row r="336" spans="1:3">
      <c r="A336" s="23" t="s">
        <v>388</v>
      </c>
      <c r="B336" s="23" t="s">
        <v>701</v>
      </c>
      <c r="C336" t="s">
        <v>109</v>
      </c>
    </row>
    <row r="337" spans="1:3">
      <c r="A337" s="23" t="s">
        <v>388</v>
      </c>
      <c r="B337" s="23" t="s">
        <v>702</v>
      </c>
      <c r="C337" t="s">
        <v>109</v>
      </c>
    </row>
    <row r="338" spans="1:3">
      <c r="A338" s="23" t="s">
        <v>388</v>
      </c>
      <c r="B338" s="23" t="s">
        <v>703</v>
      </c>
      <c r="C338" t="s">
        <v>109</v>
      </c>
    </row>
    <row r="339" spans="1:3">
      <c r="A339" s="23" t="s">
        <v>388</v>
      </c>
      <c r="B339" s="23" t="s">
        <v>704</v>
      </c>
      <c r="C339" t="s">
        <v>109</v>
      </c>
    </row>
    <row r="340" spans="1:3">
      <c r="A340" s="23" t="s">
        <v>388</v>
      </c>
      <c r="B340" s="23" t="s">
        <v>705</v>
      </c>
      <c r="C340" t="s">
        <v>109</v>
      </c>
    </row>
    <row r="341" spans="1:3">
      <c r="A341" s="23" t="s">
        <v>388</v>
      </c>
      <c r="B341" s="23" t="s">
        <v>706</v>
      </c>
      <c r="C341" t="s">
        <v>109</v>
      </c>
    </row>
    <row r="342" spans="1:3">
      <c r="A342" s="23" t="s">
        <v>388</v>
      </c>
      <c r="B342" s="23" t="s">
        <v>707</v>
      </c>
      <c r="C342" t="s">
        <v>109</v>
      </c>
    </row>
    <row r="343" spans="1:3">
      <c r="A343" s="23" t="s">
        <v>388</v>
      </c>
      <c r="B343" s="23" t="s">
        <v>708</v>
      </c>
      <c r="C343" t="s">
        <v>109</v>
      </c>
    </row>
    <row r="344" spans="1:3">
      <c r="A344" s="23" t="s">
        <v>388</v>
      </c>
      <c r="B344" s="23" t="s">
        <v>709</v>
      </c>
      <c r="C344" t="s">
        <v>109</v>
      </c>
    </row>
    <row r="345" spans="1:3">
      <c r="A345" s="23" t="s">
        <v>388</v>
      </c>
      <c r="B345" s="23" t="s">
        <v>710</v>
      </c>
      <c r="C345" t="s">
        <v>109</v>
      </c>
    </row>
    <row r="346" spans="1:3">
      <c r="A346" s="23" t="s">
        <v>388</v>
      </c>
      <c r="B346" s="23" t="s">
        <v>711</v>
      </c>
      <c r="C346" t="s">
        <v>109</v>
      </c>
    </row>
    <row r="347" spans="1:3">
      <c r="A347" s="23" t="s">
        <v>712</v>
      </c>
      <c r="B347" s="23" t="s">
        <v>713</v>
      </c>
      <c r="C347" t="s">
        <v>119</v>
      </c>
    </row>
    <row r="348" spans="1:3">
      <c r="A348" s="23" t="s">
        <v>712</v>
      </c>
      <c r="B348" s="23" t="s">
        <v>714</v>
      </c>
      <c r="C348" t="s">
        <v>119</v>
      </c>
    </row>
    <row r="349" spans="1:3">
      <c r="A349" s="23" t="s">
        <v>712</v>
      </c>
      <c r="B349" s="23" t="s">
        <v>715</v>
      </c>
      <c r="C349" t="s">
        <v>119</v>
      </c>
    </row>
    <row r="350" spans="1:3">
      <c r="A350" s="23" t="s">
        <v>712</v>
      </c>
      <c r="B350" s="23" t="s">
        <v>716</v>
      </c>
      <c r="C350" t="s">
        <v>119</v>
      </c>
    </row>
    <row r="351" spans="1:3">
      <c r="A351" s="23" t="s">
        <v>712</v>
      </c>
      <c r="B351" s="23" t="s">
        <v>717</v>
      </c>
      <c r="C351" t="s">
        <v>119</v>
      </c>
    </row>
    <row r="352" spans="1:3">
      <c r="A352" s="23" t="s">
        <v>712</v>
      </c>
      <c r="B352" s="23" t="s">
        <v>718</v>
      </c>
      <c r="C352" t="s">
        <v>119</v>
      </c>
    </row>
    <row r="353" spans="1:3">
      <c r="A353" s="23" t="s">
        <v>712</v>
      </c>
      <c r="B353" s="23" t="s">
        <v>719</v>
      </c>
      <c r="C353" t="s">
        <v>119</v>
      </c>
    </row>
    <row r="354" spans="1:3">
      <c r="A354" s="23" t="s">
        <v>712</v>
      </c>
      <c r="B354" s="23" t="s">
        <v>720</v>
      </c>
      <c r="C354" t="s">
        <v>119</v>
      </c>
    </row>
    <row r="355" spans="1:3">
      <c r="A355" s="23" t="s">
        <v>712</v>
      </c>
      <c r="B355" s="23" t="s">
        <v>721</v>
      </c>
      <c r="C355" t="s">
        <v>119</v>
      </c>
    </row>
    <row r="356" spans="1:3">
      <c r="A356" s="23" t="s">
        <v>712</v>
      </c>
      <c r="B356" s="23" t="s">
        <v>722</v>
      </c>
      <c r="C356" t="s">
        <v>119</v>
      </c>
    </row>
    <row r="357" spans="1:3">
      <c r="A357" s="23" t="s">
        <v>712</v>
      </c>
      <c r="B357" s="23" t="s">
        <v>723</v>
      </c>
      <c r="C357" t="s">
        <v>119</v>
      </c>
    </row>
    <row r="358" spans="1:3">
      <c r="A358" s="23" t="s">
        <v>712</v>
      </c>
      <c r="B358" s="23" t="s">
        <v>724</v>
      </c>
      <c r="C358" t="s">
        <v>119</v>
      </c>
    </row>
    <row r="359" spans="1:3">
      <c r="A359" s="23" t="s">
        <v>712</v>
      </c>
      <c r="B359" s="23" t="s">
        <v>725</v>
      </c>
      <c r="C359" t="s">
        <v>119</v>
      </c>
    </row>
    <row r="360" spans="1:3">
      <c r="A360" s="23" t="s">
        <v>712</v>
      </c>
      <c r="B360" s="23" t="s">
        <v>726</v>
      </c>
      <c r="C360" t="s">
        <v>119</v>
      </c>
    </row>
    <row r="361" spans="1:3">
      <c r="A361" s="23" t="s">
        <v>712</v>
      </c>
      <c r="B361" s="23" t="s">
        <v>727</v>
      </c>
      <c r="C361" t="s">
        <v>119</v>
      </c>
    </row>
    <row r="362" spans="1:3">
      <c r="A362" s="23" t="s">
        <v>712</v>
      </c>
      <c r="B362" s="23" t="s">
        <v>485</v>
      </c>
      <c r="C362" t="s">
        <v>119</v>
      </c>
    </row>
    <row r="363" spans="1:3">
      <c r="A363" s="23" t="s">
        <v>728</v>
      </c>
      <c r="B363" s="23" t="s">
        <v>729</v>
      </c>
      <c r="C363" t="s">
        <v>113</v>
      </c>
    </row>
    <row r="364" spans="1:3">
      <c r="A364" s="23" t="s">
        <v>728</v>
      </c>
      <c r="B364" s="23" t="s">
        <v>730</v>
      </c>
      <c r="C364" t="s">
        <v>113</v>
      </c>
    </row>
    <row r="365" spans="1:3">
      <c r="A365" s="23" t="s">
        <v>728</v>
      </c>
      <c r="B365" s="23" t="s">
        <v>364</v>
      </c>
      <c r="C365" t="s">
        <v>113</v>
      </c>
    </row>
    <row r="366" spans="1:3">
      <c r="A366" s="23" t="s">
        <v>728</v>
      </c>
      <c r="B366" s="23" t="s">
        <v>731</v>
      </c>
      <c r="C366" t="s">
        <v>113</v>
      </c>
    </row>
    <row r="367" spans="1:3">
      <c r="A367" s="23" t="s">
        <v>728</v>
      </c>
      <c r="B367" s="23" t="s">
        <v>518</v>
      </c>
      <c r="C367" t="s">
        <v>113</v>
      </c>
    </row>
    <row r="368" spans="1:3">
      <c r="A368" s="23" t="s">
        <v>728</v>
      </c>
      <c r="B368" s="23" t="s">
        <v>732</v>
      </c>
      <c r="C368" t="s">
        <v>113</v>
      </c>
    </row>
    <row r="369" spans="1:3">
      <c r="A369" s="23" t="s">
        <v>728</v>
      </c>
      <c r="B369" s="23" t="s">
        <v>733</v>
      </c>
      <c r="C369" t="s">
        <v>113</v>
      </c>
    </row>
    <row r="370" spans="1:3">
      <c r="A370" s="23" t="s">
        <v>728</v>
      </c>
      <c r="B370" s="23" t="s">
        <v>734</v>
      </c>
      <c r="C370" t="s">
        <v>113</v>
      </c>
    </row>
    <row r="371" spans="1:3">
      <c r="A371" s="23" t="s">
        <v>728</v>
      </c>
      <c r="B371" s="23" t="s">
        <v>735</v>
      </c>
      <c r="C371" t="s">
        <v>113</v>
      </c>
    </row>
    <row r="372" spans="1:3">
      <c r="A372" s="23" t="s">
        <v>728</v>
      </c>
      <c r="B372" s="23" t="s">
        <v>736</v>
      </c>
      <c r="C372" t="s">
        <v>113</v>
      </c>
    </row>
    <row r="373" spans="1:3">
      <c r="A373" s="23" t="s">
        <v>728</v>
      </c>
      <c r="B373" s="23" t="s">
        <v>737</v>
      </c>
      <c r="C373" t="s">
        <v>113</v>
      </c>
    </row>
    <row r="374" spans="1:3">
      <c r="A374" s="23" t="s">
        <v>728</v>
      </c>
      <c r="B374" s="23" t="s">
        <v>713</v>
      </c>
      <c r="C374" t="s">
        <v>113</v>
      </c>
    </row>
    <row r="375" spans="1:3">
      <c r="A375" s="23" t="s">
        <v>728</v>
      </c>
      <c r="B375" s="23" t="s">
        <v>738</v>
      </c>
      <c r="C375" t="s">
        <v>113</v>
      </c>
    </row>
    <row r="376" spans="1:3">
      <c r="A376" s="23" t="s">
        <v>728</v>
      </c>
      <c r="B376" s="23" t="s">
        <v>739</v>
      </c>
      <c r="C376" t="s">
        <v>113</v>
      </c>
    </row>
    <row r="377" spans="1:3">
      <c r="A377" s="23" t="s">
        <v>728</v>
      </c>
      <c r="B377" s="23" t="s">
        <v>740</v>
      </c>
      <c r="C377" t="s">
        <v>113</v>
      </c>
    </row>
    <row r="378" spans="1:3">
      <c r="A378" s="23" t="s">
        <v>728</v>
      </c>
      <c r="B378" s="23" t="s">
        <v>741</v>
      </c>
      <c r="C378" t="s">
        <v>113</v>
      </c>
    </row>
    <row r="379" spans="1:3">
      <c r="A379" s="23" t="s">
        <v>728</v>
      </c>
      <c r="B379" s="23" t="s">
        <v>742</v>
      </c>
      <c r="C379" t="s">
        <v>113</v>
      </c>
    </row>
    <row r="380" spans="1:3">
      <c r="A380" s="23" t="s">
        <v>728</v>
      </c>
      <c r="B380" s="23" t="s">
        <v>743</v>
      </c>
      <c r="C380" t="s">
        <v>113</v>
      </c>
    </row>
    <row r="381" spans="1:3">
      <c r="A381" s="23" t="s">
        <v>728</v>
      </c>
      <c r="B381" s="23" t="s">
        <v>744</v>
      </c>
      <c r="C381" t="s">
        <v>113</v>
      </c>
    </row>
    <row r="382" spans="1:3">
      <c r="A382" s="23" t="s">
        <v>728</v>
      </c>
      <c r="B382" s="23" t="s">
        <v>745</v>
      </c>
      <c r="C382" t="s">
        <v>113</v>
      </c>
    </row>
    <row r="383" spans="1:3">
      <c r="A383" s="23" t="s">
        <v>728</v>
      </c>
      <c r="B383" s="23" t="s">
        <v>746</v>
      </c>
      <c r="C383" t="s">
        <v>113</v>
      </c>
    </row>
    <row r="384" spans="1:3">
      <c r="A384" s="23" t="s">
        <v>728</v>
      </c>
      <c r="B384" s="23" t="s">
        <v>541</v>
      </c>
      <c r="C384" t="s">
        <v>113</v>
      </c>
    </row>
    <row r="385" spans="1:3">
      <c r="A385" s="23" t="s">
        <v>728</v>
      </c>
      <c r="B385" s="23" t="s">
        <v>747</v>
      </c>
      <c r="C385" t="s">
        <v>113</v>
      </c>
    </row>
    <row r="386" spans="1:3">
      <c r="A386" s="23" t="s">
        <v>728</v>
      </c>
      <c r="B386" s="23" t="s">
        <v>748</v>
      </c>
      <c r="C386" t="s">
        <v>113</v>
      </c>
    </row>
    <row r="387" spans="1:3">
      <c r="A387" s="23" t="s">
        <v>728</v>
      </c>
      <c r="B387" s="23" t="s">
        <v>749</v>
      </c>
      <c r="C387" t="s">
        <v>113</v>
      </c>
    </row>
    <row r="388" spans="1:3">
      <c r="A388" s="23" t="s">
        <v>728</v>
      </c>
      <c r="B388" s="23" t="s">
        <v>750</v>
      </c>
      <c r="C388" t="s">
        <v>113</v>
      </c>
    </row>
    <row r="389" spans="1:3">
      <c r="A389" s="23" t="s">
        <v>728</v>
      </c>
      <c r="B389" s="23" t="s">
        <v>751</v>
      </c>
      <c r="C389" t="s">
        <v>113</v>
      </c>
    </row>
    <row r="390" spans="1:3">
      <c r="A390" s="23" t="s">
        <v>728</v>
      </c>
      <c r="B390" s="23" t="s">
        <v>752</v>
      </c>
      <c r="C390" t="s">
        <v>113</v>
      </c>
    </row>
    <row r="391" spans="1:3">
      <c r="A391" s="23" t="s">
        <v>728</v>
      </c>
      <c r="B391" s="23" t="s">
        <v>753</v>
      </c>
      <c r="C391" t="s">
        <v>113</v>
      </c>
    </row>
    <row r="392" spans="1:3">
      <c r="A392" s="23" t="s">
        <v>728</v>
      </c>
      <c r="B392" s="23" t="s">
        <v>754</v>
      </c>
      <c r="C392" t="s">
        <v>113</v>
      </c>
    </row>
    <row r="393" spans="1:3">
      <c r="A393" s="23" t="s">
        <v>728</v>
      </c>
      <c r="B393" s="23" t="s">
        <v>755</v>
      </c>
      <c r="C393" t="s">
        <v>113</v>
      </c>
    </row>
    <row r="394" spans="1:3">
      <c r="A394" s="23" t="s">
        <v>728</v>
      </c>
      <c r="B394" s="23" t="s">
        <v>756</v>
      </c>
      <c r="C394" t="s">
        <v>113</v>
      </c>
    </row>
    <row r="395" spans="1:3">
      <c r="A395" s="23" t="s">
        <v>728</v>
      </c>
      <c r="B395" s="23" t="s">
        <v>555</v>
      </c>
      <c r="C395" t="s">
        <v>113</v>
      </c>
    </row>
    <row r="396" spans="1:3">
      <c r="A396" s="23" t="s">
        <v>728</v>
      </c>
      <c r="B396" s="23" t="s">
        <v>757</v>
      </c>
      <c r="C396" t="s">
        <v>113</v>
      </c>
    </row>
    <row r="397" spans="1:3">
      <c r="A397" s="23" t="s">
        <v>728</v>
      </c>
      <c r="B397" s="23" t="s">
        <v>758</v>
      </c>
      <c r="C397" t="s">
        <v>113</v>
      </c>
    </row>
    <row r="398" spans="1:3">
      <c r="A398" s="23" t="s">
        <v>728</v>
      </c>
      <c r="B398" s="23" t="s">
        <v>759</v>
      </c>
      <c r="C398" t="s">
        <v>113</v>
      </c>
    </row>
    <row r="399" spans="1:3">
      <c r="A399" s="23" t="s">
        <v>728</v>
      </c>
      <c r="B399" s="23" t="s">
        <v>760</v>
      </c>
      <c r="C399" t="s">
        <v>113</v>
      </c>
    </row>
    <row r="400" spans="1:3">
      <c r="A400" s="23" t="s">
        <v>728</v>
      </c>
      <c r="B400" s="23" t="s">
        <v>761</v>
      </c>
      <c r="C400" t="s">
        <v>113</v>
      </c>
    </row>
    <row r="401" spans="1:3">
      <c r="A401" s="23" t="s">
        <v>728</v>
      </c>
      <c r="B401" s="23" t="s">
        <v>762</v>
      </c>
      <c r="C401" t="s">
        <v>113</v>
      </c>
    </row>
    <row r="402" spans="1:3">
      <c r="A402" s="23" t="s">
        <v>728</v>
      </c>
      <c r="B402" s="23" t="s">
        <v>763</v>
      </c>
      <c r="C402" t="s">
        <v>113</v>
      </c>
    </row>
    <row r="403" spans="1:3">
      <c r="A403" s="23" t="s">
        <v>728</v>
      </c>
      <c r="B403" s="23" t="s">
        <v>764</v>
      </c>
      <c r="C403" t="s">
        <v>113</v>
      </c>
    </row>
    <row r="404" spans="1:3">
      <c r="A404" s="23" t="s">
        <v>728</v>
      </c>
      <c r="B404" s="23" t="s">
        <v>765</v>
      </c>
      <c r="C404" t="s">
        <v>113</v>
      </c>
    </row>
    <row r="405" spans="1:3">
      <c r="A405" s="23" t="s">
        <v>766</v>
      </c>
      <c r="B405" s="23" t="s">
        <v>767</v>
      </c>
      <c r="C405" t="s">
        <v>94</v>
      </c>
    </row>
    <row r="406" spans="1:3">
      <c r="A406" s="23" t="s">
        <v>766</v>
      </c>
      <c r="B406" s="23" t="s">
        <v>768</v>
      </c>
      <c r="C406" t="s">
        <v>94</v>
      </c>
    </row>
    <row r="407" spans="1:3">
      <c r="A407" s="23" t="s">
        <v>766</v>
      </c>
      <c r="B407" s="23" t="s">
        <v>769</v>
      </c>
      <c r="C407" t="s">
        <v>94</v>
      </c>
    </row>
    <row r="408" spans="1:3">
      <c r="A408" s="23" t="s">
        <v>766</v>
      </c>
      <c r="B408" s="23" t="s">
        <v>770</v>
      </c>
      <c r="C408" t="s">
        <v>94</v>
      </c>
    </row>
    <row r="409" spans="1:3">
      <c r="A409" s="23" t="s">
        <v>766</v>
      </c>
      <c r="B409" s="23" t="s">
        <v>771</v>
      </c>
      <c r="C409" t="s">
        <v>94</v>
      </c>
    </row>
    <row r="410" spans="1:3">
      <c r="A410" s="23" t="s">
        <v>766</v>
      </c>
      <c r="B410" s="23" t="s">
        <v>772</v>
      </c>
      <c r="C410" t="s">
        <v>94</v>
      </c>
    </row>
    <row r="411" spans="1:3">
      <c r="A411" s="23" t="s">
        <v>766</v>
      </c>
      <c r="B411" s="23" t="s">
        <v>773</v>
      </c>
      <c r="C411" t="s">
        <v>94</v>
      </c>
    </row>
    <row r="412" spans="1:3">
      <c r="A412" s="23" t="s">
        <v>766</v>
      </c>
      <c r="B412" s="23" t="s">
        <v>774</v>
      </c>
      <c r="C412" t="s">
        <v>94</v>
      </c>
    </row>
    <row r="413" spans="1:3">
      <c r="A413" s="23" t="s">
        <v>766</v>
      </c>
      <c r="B413" s="23" t="s">
        <v>775</v>
      </c>
      <c r="C413" t="s">
        <v>94</v>
      </c>
    </row>
    <row r="414" spans="1:3">
      <c r="A414" s="23" t="s">
        <v>766</v>
      </c>
      <c r="B414" s="23" t="s">
        <v>776</v>
      </c>
      <c r="C414" t="s">
        <v>94</v>
      </c>
    </row>
    <row r="415" spans="1:3">
      <c r="A415" s="23" t="s">
        <v>766</v>
      </c>
      <c r="B415" s="23" t="s">
        <v>777</v>
      </c>
      <c r="C415" t="s">
        <v>94</v>
      </c>
    </row>
    <row r="416" spans="1:3">
      <c r="A416" s="23" t="s">
        <v>766</v>
      </c>
      <c r="B416" s="23" t="s">
        <v>778</v>
      </c>
      <c r="C416" t="s">
        <v>94</v>
      </c>
    </row>
    <row r="417" spans="1:3">
      <c r="A417" s="23" t="s">
        <v>766</v>
      </c>
      <c r="B417" s="23" t="s">
        <v>779</v>
      </c>
      <c r="C417" t="s">
        <v>94</v>
      </c>
    </row>
    <row r="418" spans="1:3">
      <c r="A418" s="23" t="s">
        <v>766</v>
      </c>
      <c r="B418" s="23" t="s">
        <v>780</v>
      </c>
      <c r="C418" t="s">
        <v>94</v>
      </c>
    </row>
    <row r="419" spans="1:3">
      <c r="A419" s="23" t="s">
        <v>766</v>
      </c>
      <c r="B419" s="23" t="s">
        <v>781</v>
      </c>
      <c r="C419" t="s">
        <v>94</v>
      </c>
    </row>
    <row r="420" spans="1:3">
      <c r="A420" s="23" t="s">
        <v>766</v>
      </c>
      <c r="B420" s="23" t="s">
        <v>782</v>
      </c>
      <c r="C420" t="s">
        <v>94</v>
      </c>
    </row>
    <row r="421" spans="1:3">
      <c r="A421" s="23" t="s">
        <v>766</v>
      </c>
      <c r="B421" s="23" t="s">
        <v>783</v>
      </c>
      <c r="C421" t="s">
        <v>94</v>
      </c>
    </row>
    <row r="422" spans="1:3">
      <c r="A422" s="23" t="s">
        <v>766</v>
      </c>
      <c r="B422" s="23" t="s">
        <v>784</v>
      </c>
      <c r="C422" t="s">
        <v>94</v>
      </c>
    </row>
    <row r="423" spans="1:3">
      <c r="A423" s="23" t="s">
        <v>766</v>
      </c>
      <c r="B423" s="23" t="s">
        <v>785</v>
      </c>
      <c r="C423" t="s">
        <v>94</v>
      </c>
    </row>
    <row r="424" spans="1:3">
      <c r="A424" s="23" t="s">
        <v>766</v>
      </c>
      <c r="B424" s="23" t="s">
        <v>786</v>
      </c>
      <c r="C424" t="s">
        <v>94</v>
      </c>
    </row>
    <row r="425" spans="1:3">
      <c r="A425" s="23" t="s">
        <v>766</v>
      </c>
      <c r="B425" s="23" t="s">
        <v>787</v>
      </c>
      <c r="C425" t="s">
        <v>94</v>
      </c>
    </row>
    <row r="426" spans="1:3">
      <c r="A426" s="23" t="s">
        <v>766</v>
      </c>
      <c r="B426" s="23" t="s">
        <v>788</v>
      </c>
      <c r="C426" t="s">
        <v>94</v>
      </c>
    </row>
    <row r="427" spans="1:3">
      <c r="A427" s="23" t="s">
        <v>766</v>
      </c>
      <c r="B427" s="23" t="s">
        <v>789</v>
      </c>
      <c r="C427" t="s">
        <v>94</v>
      </c>
    </row>
    <row r="428" spans="1:3">
      <c r="A428" s="23" t="s">
        <v>766</v>
      </c>
      <c r="B428" s="23" t="s">
        <v>790</v>
      </c>
      <c r="C428" t="s">
        <v>94</v>
      </c>
    </row>
    <row r="429" spans="1:3">
      <c r="A429" s="23" t="s">
        <v>766</v>
      </c>
      <c r="B429" s="23" t="s">
        <v>791</v>
      </c>
      <c r="C429" t="s">
        <v>94</v>
      </c>
    </row>
    <row r="430" spans="1:3">
      <c r="A430" s="23" t="s">
        <v>792</v>
      </c>
      <c r="B430" s="23" t="s">
        <v>793</v>
      </c>
      <c r="C430" t="s">
        <v>95</v>
      </c>
    </row>
    <row r="431" spans="1:3">
      <c r="A431" s="23" t="s">
        <v>792</v>
      </c>
      <c r="B431" s="23" t="s">
        <v>794</v>
      </c>
      <c r="C431" t="s">
        <v>95</v>
      </c>
    </row>
    <row r="432" spans="1:3">
      <c r="A432" s="23" t="s">
        <v>792</v>
      </c>
      <c r="B432" s="23" t="s">
        <v>574</v>
      </c>
      <c r="C432" t="s">
        <v>95</v>
      </c>
    </row>
    <row r="433" spans="1:3">
      <c r="A433" s="23" t="s">
        <v>792</v>
      </c>
      <c r="B433" s="23" t="s">
        <v>795</v>
      </c>
      <c r="C433" t="s">
        <v>95</v>
      </c>
    </row>
    <row r="434" spans="1:3">
      <c r="A434" s="23" t="s">
        <v>792</v>
      </c>
      <c r="B434" s="23" t="s">
        <v>796</v>
      </c>
      <c r="C434" t="s">
        <v>95</v>
      </c>
    </row>
    <row r="435" spans="1:3">
      <c r="A435" s="23" t="s">
        <v>792</v>
      </c>
      <c r="B435" s="23" t="s">
        <v>797</v>
      </c>
      <c r="C435" t="s">
        <v>95</v>
      </c>
    </row>
    <row r="436" spans="1:3">
      <c r="A436" s="23" t="s">
        <v>792</v>
      </c>
      <c r="B436" s="23" t="s">
        <v>798</v>
      </c>
      <c r="C436" t="s">
        <v>95</v>
      </c>
    </row>
    <row r="437" spans="1:3">
      <c r="A437" s="23" t="s">
        <v>792</v>
      </c>
      <c r="B437" s="23" t="s">
        <v>799</v>
      </c>
      <c r="C437" t="s">
        <v>95</v>
      </c>
    </row>
    <row r="438" spans="1:3">
      <c r="A438" s="23" t="s">
        <v>792</v>
      </c>
      <c r="B438" s="23" t="s">
        <v>800</v>
      </c>
      <c r="C438" t="s">
        <v>95</v>
      </c>
    </row>
    <row r="439" spans="1:3">
      <c r="A439" s="23" t="s">
        <v>792</v>
      </c>
      <c r="B439" s="23" t="s">
        <v>801</v>
      </c>
      <c r="C439" t="s">
        <v>95</v>
      </c>
    </row>
    <row r="440" spans="1:3">
      <c r="A440" s="23" t="s">
        <v>792</v>
      </c>
      <c r="B440" s="23" t="s">
        <v>802</v>
      </c>
      <c r="C440" t="s">
        <v>95</v>
      </c>
    </row>
    <row r="441" spans="1:3">
      <c r="A441" s="23" t="s">
        <v>792</v>
      </c>
      <c r="B441" s="23" t="s">
        <v>803</v>
      </c>
      <c r="C441" t="s">
        <v>95</v>
      </c>
    </row>
    <row r="442" spans="1:3">
      <c r="A442" s="23" t="s">
        <v>792</v>
      </c>
      <c r="B442" s="23" t="s">
        <v>804</v>
      </c>
      <c r="C442" t="s">
        <v>95</v>
      </c>
    </row>
    <row r="443" spans="1:3">
      <c r="A443" s="23" t="s">
        <v>792</v>
      </c>
      <c r="B443" s="23" t="s">
        <v>805</v>
      </c>
      <c r="C443" t="s">
        <v>95</v>
      </c>
    </row>
    <row r="444" spans="1:3">
      <c r="A444" s="23" t="s">
        <v>792</v>
      </c>
      <c r="B444" s="23" t="s">
        <v>806</v>
      </c>
      <c r="C444" t="s">
        <v>95</v>
      </c>
    </row>
    <row r="445" spans="1:3">
      <c r="A445" s="23" t="s">
        <v>792</v>
      </c>
      <c r="B445" s="23" t="s">
        <v>807</v>
      </c>
      <c r="C445" t="s">
        <v>95</v>
      </c>
    </row>
    <row r="446" spans="1:3">
      <c r="A446" s="23" t="s">
        <v>792</v>
      </c>
      <c r="B446" s="23" t="s">
        <v>808</v>
      </c>
      <c r="C446" t="s">
        <v>95</v>
      </c>
    </row>
    <row r="447" spans="1:3">
      <c r="A447" s="23" t="s">
        <v>792</v>
      </c>
      <c r="B447" s="23" t="s">
        <v>809</v>
      </c>
      <c r="C447" t="s">
        <v>95</v>
      </c>
    </row>
    <row r="448" spans="1:3">
      <c r="A448" s="23" t="s">
        <v>792</v>
      </c>
      <c r="B448" s="23" t="s">
        <v>810</v>
      </c>
      <c r="C448" t="s">
        <v>95</v>
      </c>
    </row>
    <row r="449" spans="1:3">
      <c r="A449" s="23" t="s">
        <v>792</v>
      </c>
      <c r="B449" s="23" t="s">
        <v>811</v>
      </c>
      <c r="C449" t="s">
        <v>95</v>
      </c>
    </row>
    <row r="450" spans="1:3">
      <c r="A450" s="23" t="s">
        <v>792</v>
      </c>
      <c r="B450" s="23" t="s">
        <v>812</v>
      </c>
      <c r="C450" t="s">
        <v>95</v>
      </c>
    </row>
    <row r="451" spans="1:3">
      <c r="A451" s="23" t="s">
        <v>792</v>
      </c>
      <c r="B451" s="23" t="s">
        <v>813</v>
      </c>
      <c r="C451" t="s">
        <v>95</v>
      </c>
    </row>
    <row r="452" spans="1:3">
      <c r="A452" s="23" t="s">
        <v>792</v>
      </c>
      <c r="B452" s="23" t="s">
        <v>814</v>
      </c>
      <c r="C452" t="s">
        <v>95</v>
      </c>
    </row>
    <row r="453" spans="1:3">
      <c r="A453" s="23" t="s">
        <v>792</v>
      </c>
      <c r="B453" s="23" t="s">
        <v>815</v>
      </c>
      <c r="C453" t="s">
        <v>95</v>
      </c>
    </row>
    <row r="454" spans="1:3">
      <c r="A454" s="23" t="s">
        <v>792</v>
      </c>
      <c r="B454" s="23" t="s">
        <v>458</v>
      </c>
      <c r="C454" t="s">
        <v>95</v>
      </c>
    </row>
    <row r="455" spans="1:3">
      <c r="A455" s="23" t="s">
        <v>792</v>
      </c>
      <c r="B455" s="23" t="s">
        <v>816</v>
      </c>
      <c r="C455" t="s">
        <v>95</v>
      </c>
    </row>
    <row r="456" spans="1:3">
      <c r="A456" s="23" t="s">
        <v>792</v>
      </c>
      <c r="B456" s="23" t="s">
        <v>817</v>
      </c>
      <c r="C456" t="s">
        <v>95</v>
      </c>
    </row>
    <row r="457" spans="1:3">
      <c r="A457" s="23" t="s">
        <v>792</v>
      </c>
      <c r="B457" s="23" t="s">
        <v>818</v>
      </c>
      <c r="C457" t="s">
        <v>95</v>
      </c>
    </row>
    <row r="458" spans="1:3">
      <c r="A458" s="23" t="s">
        <v>792</v>
      </c>
      <c r="B458" s="23" t="s">
        <v>819</v>
      </c>
      <c r="C458" t="s">
        <v>95</v>
      </c>
    </row>
    <row r="459" spans="1:3">
      <c r="A459" s="23" t="s">
        <v>792</v>
      </c>
      <c r="B459" s="23" t="s">
        <v>820</v>
      </c>
      <c r="C459" t="s">
        <v>95</v>
      </c>
    </row>
    <row r="460" spans="1:3">
      <c r="A460" s="23" t="s">
        <v>821</v>
      </c>
      <c r="B460" s="23" t="s">
        <v>822</v>
      </c>
      <c r="C460" t="s">
        <v>103</v>
      </c>
    </row>
    <row r="461" spans="1:3">
      <c r="A461" s="23" t="s">
        <v>821</v>
      </c>
      <c r="B461" s="23" t="s">
        <v>823</v>
      </c>
      <c r="C461" t="s">
        <v>103</v>
      </c>
    </row>
    <row r="462" spans="1:3">
      <c r="A462" s="23" t="s">
        <v>821</v>
      </c>
      <c r="B462" s="23" t="s">
        <v>824</v>
      </c>
      <c r="C462" t="s">
        <v>103</v>
      </c>
    </row>
    <row r="463" spans="1:3">
      <c r="A463" s="23" t="s">
        <v>821</v>
      </c>
      <c r="B463" s="23" t="s">
        <v>825</v>
      </c>
      <c r="C463" t="s">
        <v>103</v>
      </c>
    </row>
    <row r="464" spans="1:3">
      <c r="A464" s="23" t="s">
        <v>821</v>
      </c>
      <c r="B464" s="23" t="s">
        <v>826</v>
      </c>
      <c r="C464" t="s">
        <v>103</v>
      </c>
    </row>
    <row r="465" spans="1:3">
      <c r="A465" s="23" t="s">
        <v>821</v>
      </c>
      <c r="B465" s="23" t="s">
        <v>827</v>
      </c>
      <c r="C465" t="s">
        <v>103</v>
      </c>
    </row>
    <row r="466" spans="1:3">
      <c r="A466" s="23" t="s">
        <v>821</v>
      </c>
      <c r="B466" s="23" t="s">
        <v>828</v>
      </c>
      <c r="C466" t="s">
        <v>103</v>
      </c>
    </row>
    <row r="467" spans="1:3">
      <c r="A467" s="23" t="s">
        <v>821</v>
      </c>
      <c r="B467" s="23" t="s">
        <v>829</v>
      </c>
      <c r="C467" t="s">
        <v>103</v>
      </c>
    </row>
    <row r="468" spans="1:3">
      <c r="A468" s="23" t="s">
        <v>821</v>
      </c>
      <c r="B468" s="23" t="s">
        <v>830</v>
      </c>
      <c r="C468" t="s">
        <v>103</v>
      </c>
    </row>
    <row r="469" spans="1:3">
      <c r="A469" s="23" t="s">
        <v>821</v>
      </c>
      <c r="B469" s="23" t="s">
        <v>831</v>
      </c>
      <c r="C469" t="s">
        <v>103</v>
      </c>
    </row>
    <row r="470" spans="1:3">
      <c r="A470" s="23" t="s">
        <v>821</v>
      </c>
      <c r="B470" s="23" t="s">
        <v>832</v>
      </c>
      <c r="C470" t="s">
        <v>103</v>
      </c>
    </row>
    <row r="471" spans="1:3">
      <c r="A471" s="23" t="s">
        <v>821</v>
      </c>
      <c r="B471" s="23" t="s">
        <v>833</v>
      </c>
      <c r="C471" t="s">
        <v>103</v>
      </c>
    </row>
    <row r="472" spans="1:3">
      <c r="A472" s="23" t="s">
        <v>821</v>
      </c>
      <c r="B472" s="23" t="s">
        <v>834</v>
      </c>
      <c r="C472" t="s">
        <v>103</v>
      </c>
    </row>
    <row r="473" spans="1:3">
      <c r="A473" s="23" t="s">
        <v>821</v>
      </c>
      <c r="B473" s="23" t="s">
        <v>835</v>
      </c>
      <c r="C473" t="s">
        <v>103</v>
      </c>
    </row>
    <row r="474" spans="1:3">
      <c r="A474" s="23" t="s">
        <v>821</v>
      </c>
      <c r="B474" s="23" t="s">
        <v>836</v>
      </c>
      <c r="C474" t="s">
        <v>103</v>
      </c>
    </row>
    <row r="475" spans="1:3">
      <c r="A475" s="23" t="s">
        <v>821</v>
      </c>
      <c r="B475" s="23" t="s">
        <v>837</v>
      </c>
      <c r="C475" t="s">
        <v>103</v>
      </c>
    </row>
    <row r="476" spans="1:3">
      <c r="A476" s="23" t="s">
        <v>821</v>
      </c>
      <c r="B476" s="23" t="s">
        <v>838</v>
      </c>
      <c r="C476" t="s">
        <v>103</v>
      </c>
    </row>
    <row r="477" spans="1:3">
      <c r="A477" s="23" t="s">
        <v>821</v>
      </c>
      <c r="B477" s="23" t="s">
        <v>839</v>
      </c>
      <c r="C477" t="s">
        <v>103</v>
      </c>
    </row>
    <row r="478" spans="1:3">
      <c r="A478" s="23" t="s">
        <v>821</v>
      </c>
      <c r="B478" s="23" t="s">
        <v>840</v>
      </c>
      <c r="C478" t="s">
        <v>103</v>
      </c>
    </row>
    <row r="479" spans="1:3">
      <c r="A479" s="23" t="s">
        <v>821</v>
      </c>
      <c r="B479" s="23" t="s">
        <v>841</v>
      </c>
      <c r="C479" t="s">
        <v>103</v>
      </c>
    </row>
    <row r="480" spans="1:3">
      <c r="A480" s="23" t="s">
        <v>821</v>
      </c>
      <c r="B480" s="23" t="s">
        <v>842</v>
      </c>
      <c r="C480" t="s">
        <v>103</v>
      </c>
    </row>
    <row r="481" spans="1:3">
      <c r="A481" s="23" t="s">
        <v>821</v>
      </c>
      <c r="B481" s="23" t="s">
        <v>843</v>
      </c>
      <c r="C481" t="s">
        <v>103</v>
      </c>
    </row>
    <row r="482" spans="1:3">
      <c r="A482" s="23" t="s">
        <v>821</v>
      </c>
      <c r="B482" s="23" t="s">
        <v>844</v>
      </c>
      <c r="C482" t="s">
        <v>103</v>
      </c>
    </row>
    <row r="483" spans="1:3">
      <c r="A483" s="23" t="s">
        <v>821</v>
      </c>
      <c r="B483" s="23" t="s">
        <v>533</v>
      </c>
      <c r="C483" t="s">
        <v>103</v>
      </c>
    </row>
    <row r="484" spans="1:3">
      <c r="A484" s="23" t="s">
        <v>821</v>
      </c>
      <c r="B484" s="23" t="s">
        <v>845</v>
      </c>
      <c r="C484" t="s">
        <v>103</v>
      </c>
    </row>
    <row r="485" spans="1:3">
      <c r="A485" s="23" t="s">
        <v>821</v>
      </c>
      <c r="B485" s="23" t="s">
        <v>846</v>
      </c>
      <c r="C485" t="s">
        <v>103</v>
      </c>
    </row>
    <row r="486" spans="1:3">
      <c r="A486" s="23" t="s">
        <v>821</v>
      </c>
      <c r="B486" s="23" t="s">
        <v>847</v>
      </c>
      <c r="C486" t="s">
        <v>103</v>
      </c>
    </row>
    <row r="487" spans="1:3">
      <c r="A487" s="23" t="s">
        <v>821</v>
      </c>
      <c r="B487" s="23" t="s">
        <v>848</v>
      </c>
      <c r="C487" t="s">
        <v>103</v>
      </c>
    </row>
    <row r="488" spans="1:3">
      <c r="A488" s="23" t="s">
        <v>821</v>
      </c>
      <c r="B488" s="23" t="s">
        <v>849</v>
      </c>
      <c r="C488" t="s">
        <v>103</v>
      </c>
    </row>
    <row r="489" spans="1:3">
      <c r="A489" s="23" t="s">
        <v>821</v>
      </c>
      <c r="B489" s="23" t="s">
        <v>850</v>
      </c>
      <c r="C489" t="s">
        <v>103</v>
      </c>
    </row>
    <row r="490" spans="1:3">
      <c r="A490" s="23" t="s">
        <v>821</v>
      </c>
      <c r="B490" s="23" t="s">
        <v>851</v>
      </c>
      <c r="C490" t="s">
        <v>103</v>
      </c>
    </row>
    <row r="491" spans="1:3">
      <c r="A491" s="23" t="s">
        <v>821</v>
      </c>
      <c r="B491" s="23" t="s">
        <v>852</v>
      </c>
      <c r="C491" t="s">
        <v>103</v>
      </c>
    </row>
    <row r="492" spans="1:3">
      <c r="A492" s="23" t="s">
        <v>821</v>
      </c>
      <c r="B492" s="23" t="s">
        <v>853</v>
      </c>
      <c r="C492" t="s">
        <v>103</v>
      </c>
    </row>
    <row r="493" spans="1:3">
      <c r="A493" s="23" t="s">
        <v>821</v>
      </c>
      <c r="B493" s="23" t="s">
        <v>854</v>
      </c>
      <c r="C493" t="s">
        <v>103</v>
      </c>
    </row>
    <row r="494" spans="1:3">
      <c r="A494" s="23" t="s">
        <v>821</v>
      </c>
      <c r="B494" s="23" t="s">
        <v>855</v>
      </c>
      <c r="C494" t="s">
        <v>103</v>
      </c>
    </row>
    <row r="495" spans="1:3">
      <c r="A495" s="23" t="s">
        <v>821</v>
      </c>
      <c r="B495" s="23" t="s">
        <v>856</v>
      </c>
      <c r="C495" t="s">
        <v>103</v>
      </c>
    </row>
    <row r="496" spans="1:3">
      <c r="A496" s="23" t="s">
        <v>821</v>
      </c>
      <c r="B496" s="23" t="s">
        <v>421</v>
      </c>
      <c r="C496" t="s">
        <v>103</v>
      </c>
    </row>
    <row r="497" spans="1:3">
      <c r="A497" s="23" t="s">
        <v>821</v>
      </c>
      <c r="B497" s="23" t="s">
        <v>857</v>
      </c>
      <c r="C497" t="s">
        <v>103</v>
      </c>
    </row>
    <row r="498" spans="1:3">
      <c r="A498" s="23" t="s">
        <v>821</v>
      </c>
      <c r="B498" s="23" t="s">
        <v>858</v>
      </c>
      <c r="C498" t="s">
        <v>103</v>
      </c>
    </row>
    <row r="499" spans="1:3">
      <c r="A499" s="23" t="s">
        <v>821</v>
      </c>
      <c r="B499" s="23" t="s">
        <v>859</v>
      </c>
      <c r="C499" t="s">
        <v>103</v>
      </c>
    </row>
    <row r="500" spans="1:3">
      <c r="A500" s="23" t="s">
        <v>821</v>
      </c>
      <c r="B500" s="23" t="s">
        <v>860</v>
      </c>
      <c r="C500" t="s">
        <v>103</v>
      </c>
    </row>
    <row r="501" spans="1:3">
      <c r="A501" s="23" t="s">
        <v>821</v>
      </c>
      <c r="B501" s="23" t="s">
        <v>861</v>
      </c>
      <c r="C501" t="s">
        <v>103</v>
      </c>
    </row>
    <row r="502" spans="1:3">
      <c r="A502" s="23" t="s">
        <v>821</v>
      </c>
      <c r="B502" s="23" t="s">
        <v>862</v>
      </c>
      <c r="C502" t="s">
        <v>103</v>
      </c>
    </row>
    <row r="503" spans="1:3">
      <c r="A503" s="23" t="s">
        <v>821</v>
      </c>
      <c r="B503" s="23" t="s">
        <v>863</v>
      </c>
      <c r="C503" t="s">
        <v>103</v>
      </c>
    </row>
    <row r="504" spans="1:3">
      <c r="A504" s="23" t="s">
        <v>821</v>
      </c>
      <c r="B504" s="23" t="s">
        <v>864</v>
      </c>
      <c r="C504" t="s">
        <v>103</v>
      </c>
    </row>
    <row r="505" spans="1:3">
      <c r="A505" s="23" t="s">
        <v>821</v>
      </c>
      <c r="B505" s="23" t="s">
        <v>865</v>
      </c>
      <c r="C505" t="s">
        <v>103</v>
      </c>
    </row>
    <row r="506" spans="1:3">
      <c r="A506" s="23" t="s">
        <v>821</v>
      </c>
      <c r="B506" s="23" t="s">
        <v>866</v>
      </c>
      <c r="C506" t="s">
        <v>103</v>
      </c>
    </row>
    <row r="507" spans="1:3">
      <c r="A507" s="23" t="s">
        <v>821</v>
      </c>
      <c r="B507" s="23" t="s">
        <v>867</v>
      </c>
      <c r="C507" t="s">
        <v>103</v>
      </c>
    </row>
    <row r="508" spans="1:3">
      <c r="A508" s="23" t="s">
        <v>821</v>
      </c>
      <c r="B508" s="23" t="s">
        <v>868</v>
      </c>
      <c r="C508" t="s">
        <v>103</v>
      </c>
    </row>
    <row r="509" spans="1:3">
      <c r="A509" s="23" t="s">
        <v>821</v>
      </c>
      <c r="B509" s="23" t="s">
        <v>869</v>
      </c>
      <c r="C509" t="s">
        <v>103</v>
      </c>
    </row>
    <row r="510" spans="1:3">
      <c r="A510" s="23" t="s">
        <v>821</v>
      </c>
      <c r="B510" s="23" t="s">
        <v>870</v>
      </c>
      <c r="C510" t="s">
        <v>103</v>
      </c>
    </row>
    <row r="511" spans="1:3">
      <c r="A511" s="23" t="s">
        <v>821</v>
      </c>
      <c r="B511" s="23" t="s">
        <v>743</v>
      </c>
      <c r="C511" t="s">
        <v>103</v>
      </c>
    </row>
    <row r="512" spans="1:3">
      <c r="A512" s="23" t="s">
        <v>821</v>
      </c>
      <c r="B512" s="23" t="s">
        <v>871</v>
      </c>
      <c r="C512" t="s">
        <v>103</v>
      </c>
    </row>
    <row r="513" spans="1:3">
      <c r="A513" s="23" t="s">
        <v>821</v>
      </c>
      <c r="B513" s="23" t="s">
        <v>872</v>
      </c>
      <c r="C513" t="s">
        <v>103</v>
      </c>
    </row>
    <row r="514" spans="1:3">
      <c r="A514" s="23" t="s">
        <v>821</v>
      </c>
      <c r="B514" s="23" t="s">
        <v>873</v>
      </c>
      <c r="C514" t="s">
        <v>103</v>
      </c>
    </row>
    <row r="515" spans="1:3">
      <c r="A515" s="23" t="s">
        <v>821</v>
      </c>
      <c r="B515" s="23" t="s">
        <v>874</v>
      </c>
      <c r="C515" t="s">
        <v>103</v>
      </c>
    </row>
    <row r="516" spans="1:3">
      <c r="A516" s="23" t="s">
        <v>821</v>
      </c>
      <c r="B516" s="23" t="s">
        <v>875</v>
      </c>
      <c r="C516" t="s">
        <v>103</v>
      </c>
    </row>
    <row r="517" spans="1:3">
      <c r="A517" s="23" t="s">
        <v>821</v>
      </c>
      <c r="B517" s="23" t="s">
        <v>876</v>
      </c>
      <c r="C517" t="s">
        <v>103</v>
      </c>
    </row>
    <row r="518" spans="1:3">
      <c r="A518" s="23" t="s">
        <v>821</v>
      </c>
      <c r="B518" s="23" t="s">
        <v>441</v>
      </c>
      <c r="C518" t="s">
        <v>103</v>
      </c>
    </row>
    <row r="519" spans="1:3">
      <c r="A519" s="23" t="s">
        <v>821</v>
      </c>
      <c r="B519" s="23" t="s">
        <v>877</v>
      </c>
      <c r="C519" t="s">
        <v>103</v>
      </c>
    </row>
    <row r="520" spans="1:3">
      <c r="A520" s="23" t="s">
        <v>821</v>
      </c>
      <c r="B520" s="23" t="s">
        <v>878</v>
      </c>
      <c r="C520" t="s">
        <v>103</v>
      </c>
    </row>
    <row r="521" spans="1:3">
      <c r="A521" s="23" t="s">
        <v>821</v>
      </c>
      <c r="B521" s="23" t="s">
        <v>879</v>
      </c>
      <c r="C521" t="s">
        <v>103</v>
      </c>
    </row>
    <row r="522" spans="1:3">
      <c r="A522" s="23" t="s">
        <v>821</v>
      </c>
      <c r="B522" s="23" t="s">
        <v>880</v>
      </c>
      <c r="C522" t="s">
        <v>103</v>
      </c>
    </row>
    <row r="523" spans="1:3">
      <c r="A523" s="23" t="s">
        <v>821</v>
      </c>
      <c r="B523" s="23" t="s">
        <v>487</v>
      </c>
      <c r="C523" t="s">
        <v>103</v>
      </c>
    </row>
    <row r="524" spans="1:3">
      <c r="A524" s="23" t="s">
        <v>821</v>
      </c>
      <c r="B524" s="23" t="s">
        <v>881</v>
      </c>
      <c r="C524" t="s">
        <v>103</v>
      </c>
    </row>
    <row r="525" spans="1:3">
      <c r="A525" s="23" t="s">
        <v>821</v>
      </c>
      <c r="B525" s="23" t="s">
        <v>882</v>
      </c>
      <c r="C525" t="s">
        <v>103</v>
      </c>
    </row>
    <row r="526" spans="1:3">
      <c r="A526" s="23" t="s">
        <v>821</v>
      </c>
      <c r="B526" s="23" t="s">
        <v>883</v>
      </c>
      <c r="C526" t="s">
        <v>103</v>
      </c>
    </row>
    <row r="527" spans="1:3">
      <c r="A527" s="23" t="s">
        <v>821</v>
      </c>
      <c r="B527" s="23" t="s">
        <v>884</v>
      </c>
      <c r="C527" t="s">
        <v>103</v>
      </c>
    </row>
    <row r="528" spans="1:3">
      <c r="A528" s="23" t="s">
        <v>821</v>
      </c>
      <c r="B528" s="23" t="s">
        <v>885</v>
      </c>
      <c r="C528" t="s">
        <v>103</v>
      </c>
    </row>
    <row r="529" spans="1:3">
      <c r="A529" s="23" t="s">
        <v>821</v>
      </c>
      <c r="B529" s="23" t="s">
        <v>886</v>
      </c>
      <c r="C529" t="s">
        <v>103</v>
      </c>
    </row>
    <row r="530" spans="1:3">
      <c r="A530" s="23" t="s">
        <v>821</v>
      </c>
      <c r="B530" s="23" t="s">
        <v>887</v>
      </c>
      <c r="C530" t="s">
        <v>103</v>
      </c>
    </row>
    <row r="531" spans="1:3">
      <c r="A531" s="23" t="s">
        <v>821</v>
      </c>
      <c r="B531" s="23" t="s">
        <v>888</v>
      </c>
      <c r="C531" t="s">
        <v>103</v>
      </c>
    </row>
    <row r="532" spans="1:3">
      <c r="A532" s="23" t="s">
        <v>821</v>
      </c>
      <c r="B532" s="23" t="s">
        <v>889</v>
      </c>
      <c r="C532" t="s">
        <v>103</v>
      </c>
    </row>
    <row r="533" spans="1:3">
      <c r="A533" s="23" t="s">
        <v>821</v>
      </c>
      <c r="B533" s="23" t="s">
        <v>890</v>
      </c>
      <c r="C533" t="s">
        <v>103</v>
      </c>
    </row>
    <row r="534" spans="1:3">
      <c r="A534" s="23" t="s">
        <v>821</v>
      </c>
      <c r="B534" s="23" t="s">
        <v>891</v>
      </c>
      <c r="C534" t="s">
        <v>103</v>
      </c>
    </row>
    <row r="535" spans="1:3">
      <c r="A535" s="23" t="s">
        <v>821</v>
      </c>
      <c r="B535" s="23" t="s">
        <v>892</v>
      </c>
      <c r="C535" t="s">
        <v>103</v>
      </c>
    </row>
    <row r="536" spans="1:3">
      <c r="A536" s="23" t="s">
        <v>821</v>
      </c>
      <c r="B536" s="23" t="s">
        <v>893</v>
      </c>
      <c r="C536" t="s">
        <v>103</v>
      </c>
    </row>
    <row r="537" spans="1:3">
      <c r="A537" s="23" t="s">
        <v>821</v>
      </c>
      <c r="B537" s="23" t="s">
        <v>894</v>
      </c>
      <c r="C537" t="s">
        <v>103</v>
      </c>
    </row>
    <row r="538" spans="1:3">
      <c r="A538" s="23" t="s">
        <v>821</v>
      </c>
      <c r="B538" s="23" t="s">
        <v>895</v>
      </c>
      <c r="C538" t="s">
        <v>103</v>
      </c>
    </row>
    <row r="539" spans="1:3">
      <c r="A539" s="23" t="s">
        <v>821</v>
      </c>
      <c r="B539" s="23" t="s">
        <v>459</v>
      </c>
      <c r="C539" t="s">
        <v>103</v>
      </c>
    </row>
    <row r="540" spans="1:3">
      <c r="A540" s="23" t="s">
        <v>821</v>
      </c>
      <c r="B540" s="23" t="s">
        <v>896</v>
      </c>
      <c r="C540" t="s">
        <v>103</v>
      </c>
    </row>
    <row r="541" spans="1:3">
      <c r="A541" s="23" t="s">
        <v>821</v>
      </c>
      <c r="B541" s="23" t="s">
        <v>897</v>
      </c>
      <c r="C541" t="s">
        <v>103</v>
      </c>
    </row>
    <row r="542" spans="1:3">
      <c r="A542" s="23" t="s">
        <v>821</v>
      </c>
      <c r="B542" s="23" t="s">
        <v>898</v>
      </c>
      <c r="C542" t="s">
        <v>103</v>
      </c>
    </row>
    <row r="543" spans="1:3">
      <c r="A543" s="23" t="s">
        <v>821</v>
      </c>
      <c r="B543" s="23" t="s">
        <v>899</v>
      </c>
      <c r="C543" t="s">
        <v>103</v>
      </c>
    </row>
    <row r="544" spans="1:3">
      <c r="A544" s="23" t="s">
        <v>821</v>
      </c>
      <c r="B544" s="23" t="s">
        <v>900</v>
      </c>
      <c r="C544" t="s">
        <v>103</v>
      </c>
    </row>
    <row r="545" spans="1:3">
      <c r="A545" s="23" t="s">
        <v>821</v>
      </c>
      <c r="B545" s="23" t="s">
        <v>901</v>
      </c>
      <c r="C545" t="s">
        <v>103</v>
      </c>
    </row>
    <row r="546" spans="1:3">
      <c r="A546" s="23" t="s">
        <v>821</v>
      </c>
      <c r="B546" s="23" t="s">
        <v>902</v>
      </c>
      <c r="C546" t="s">
        <v>103</v>
      </c>
    </row>
    <row r="547" spans="1:3">
      <c r="A547" s="23" t="s">
        <v>821</v>
      </c>
      <c r="B547" s="23" t="s">
        <v>903</v>
      </c>
      <c r="C547" t="s">
        <v>103</v>
      </c>
    </row>
    <row r="548" spans="1:3">
      <c r="A548" s="23" t="s">
        <v>821</v>
      </c>
      <c r="B548" s="23" t="s">
        <v>904</v>
      </c>
      <c r="C548" t="s">
        <v>103</v>
      </c>
    </row>
    <row r="549" spans="1:3">
      <c r="A549" s="23" t="s">
        <v>821</v>
      </c>
      <c r="B549" s="23" t="s">
        <v>905</v>
      </c>
      <c r="C549" t="s">
        <v>103</v>
      </c>
    </row>
    <row r="550" spans="1:3">
      <c r="A550" s="23" t="s">
        <v>821</v>
      </c>
      <c r="B550" s="23" t="s">
        <v>906</v>
      </c>
      <c r="C550" t="s">
        <v>103</v>
      </c>
    </row>
    <row r="551" spans="1:3">
      <c r="A551" s="23" t="s">
        <v>821</v>
      </c>
      <c r="B551" s="23" t="s">
        <v>907</v>
      </c>
      <c r="C551" t="s">
        <v>103</v>
      </c>
    </row>
    <row r="552" spans="1:3">
      <c r="A552" s="23" t="s">
        <v>821</v>
      </c>
      <c r="B552" s="23" t="s">
        <v>908</v>
      </c>
      <c r="C552" t="s">
        <v>103</v>
      </c>
    </row>
    <row r="553" spans="1:3">
      <c r="A553" s="23" t="s">
        <v>821</v>
      </c>
      <c r="B553" s="23" t="s">
        <v>909</v>
      </c>
      <c r="C553" t="s">
        <v>103</v>
      </c>
    </row>
    <row r="554" spans="1:3">
      <c r="A554" s="23" t="s">
        <v>821</v>
      </c>
      <c r="B554" s="23" t="s">
        <v>910</v>
      </c>
      <c r="C554" t="s">
        <v>103</v>
      </c>
    </row>
    <row r="555" spans="1:3">
      <c r="A555" s="23" t="s">
        <v>821</v>
      </c>
      <c r="B555" s="23" t="s">
        <v>911</v>
      </c>
      <c r="C555" t="s">
        <v>103</v>
      </c>
    </row>
    <row r="556" spans="1:3">
      <c r="A556" s="23" t="s">
        <v>821</v>
      </c>
      <c r="B556" s="23" t="s">
        <v>912</v>
      </c>
      <c r="C556" t="s">
        <v>103</v>
      </c>
    </row>
    <row r="557" spans="1:3">
      <c r="A557" s="23" t="s">
        <v>821</v>
      </c>
      <c r="B557" s="23" t="s">
        <v>913</v>
      </c>
      <c r="C557" t="s">
        <v>103</v>
      </c>
    </row>
    <row r="558" spans="1:3">
      <c r="A558" s="23" t="s">
        <v>821</v>
      </c>
      <c r="B558" s="23" t="s">
        <v>914</v>
      </c>
      <c r="C558" t="s">
        <v>103</v>
      </c>
    </row>
    <row r="559" spans="1:3">
      <c r="A559" s="23" t="s">
        <v>821</v>
      </c>
      <c r="B559" s="23" t="s">
        <v>915</v>
      </c>
      <c r="C559" t="s">
        <v>103</v>
      </c>
    </row>
    <row r="560" spans="1:3">
      <c r="A560" s="23" t="s">
        <v>821</v>
      </c>
      <c r="B560" s="23" t="s">
        <v>916</v>
      </c>
      <c r="C560" t="s">
        <v>103</v>
      </c>
    </row>
    <row r="561" spans="1:3">
      <c r="A561" s="23" t="s">
        <v>821</v>
      </c>
      <c r="B561" s="23" t="s">
        <v>917</v>
      </c>
      <c r="C561" t="s">
        <v>103</v>
      </c>
    </row>
    <row r="562" spans="1:3">
      <c r="A562" s="23" t="s">
        <v>821</v>
      </c>
      <c r="B562" s="23" t="s">
        <v>918</v>
      </c>
      <c r="C562" t="s">
        <v>103</v>
      </c>
    </row>
    <row r="563" spans="1:3">
      <c r="A563" s="23" t="s">
        <v>821</v>
      </c>
      <c r="B563" s="23" t="s">
        <v>919</v>
      </c>
      <c r="C563" t="s">
        <v>103</v>
      </c>
    </row>
    <row r="564" spans="1:3">
      <c r="A564" s="23" t="s">
        <v>821</v>
      </c>
      <c r="B564" s="23" t="s">
        <v>920</v>
      </c>
      <c r="C564" t="s">
        <v>103</v>
      </c>
    </row>
    <row r="565" spans="1:3">
      <c r="A565" s="23" t="s">
        <v>821</v>
      </c>
      <c r="B565" s="23" t="s">
        <v>921</v>
      </c>
      <c r="C565" t="s">
        <v>103</v>
      </c>
    </row>
    <row r="566" spans="1:3">
      <c r="A566" s="23" t="s">
        <v>821</v>
      </c>
      <c r="B566" s="23" t="s">
        <v>922</v>
      </c>
      <c r="C566" t="s">
        <v>103</v>
      </c>
    </row>
    <row r="567" spans="1:3">
      <c r="A567" s="23" t="s">
        <v>821</v>
      </c>
      <c r="B567" s="23" t="s">
        <v>923</v>
      </c>
      <c r="C567" t="s">
        <v>103</v>
      </c>
    </row>
    <row r="568" spans="1:3">
      <c r="A568" s="23" t="s">
        <v>821</v>
      </c>
      <c r="B568" s="23" t="s">
        <v>924</v>
      </c>
      <c r="C568" t="s">
        <v>103</v>
      </c>
    </row>
    <row r="569" spans="1:3">
      <c r="A569" s="23" t="s">
        <v>821</v>
      </c>
      <c r="B569" s="23" t="s">
        <v>925</v>
      </c>
      <c r="C569" t="s">
        <v>103</v>
      </c>
    </row>
    <row r="570" spans="1:3">
      <c r="A570" s="23" t="s">
        <v>821</v>
      </c>
      <c r="B570" s="23" t="s">
        <v>926</v>
      </c>
      <c r="C570" t="s">
        <v>103</v>
      </c>
    </row>
    <row r="571" spans="1:3">
      <c r="A571" s="23" t="s">
        <v>821</v>
      </c>
      <c r="B571" s="23" t="s">
        <v>927</v>
      </c>
      <c r="C571" t="s">
        <v>103</v>
      </c>
    </row>
    <row r="572" spans="1:3">
      <c r="A572" s="23" t="s">
        <v>821</v>
      </c>
      <c r="B572" s="23" t="s">
        <v>928</v>
      </c>
      <c r="C572" t="s">
        <v>103</v>
      </c>
    </row>
    <row r="573" spans="1:3">
      <c r="A573" s="23" t="s">
        <v>821</v>
      </c>
      <c r="B573" s="23" t="s">
        <v>929</v>
      </c>
      <c r="C573" t="s">
        <v>103</v>
      </c>
    </row>
    <row r="574" spans="1:3">
      <c r="A574" s="23" t="s">
        <v>821</v>
      </c>
      <c r="B574" s="23" t="s">
        <v>930</v>
      </c>
      <c r="C574" t="s">
        <v>103</v>
      </c>
    </row>
    <row r="575" spans="1:3">
      <c r="A575" s="23" t="s">
        <v>821</v>
      </c>
      <c r="B575" s="23" t="s">
        <v>931</v>
      </c>
      <c r="C575" t="s">
        <v>103</v>
      </c>
    </row>
    <row r="576" spans="1:3">
      <c r="A576" s="23" t="s">
        <v>932</v>
      </c>
      <c r="B576" s="23" t="s">
        <v>933</v>
      </c>
      <c r="C576" t="s">
        <v>114</v>
      </c>
    </row>
    <row r="577" spans="1:3">
      <c r="A577" s="23" t="s">
        <v>932</v>
      </c>
      <c r="B577" s="23" t="s">
        <v>934</v>
      </c>
      <c r="C577" t="s">
        <v>114</v>
      </c>
    </row>
    <row r="578" spans="1:3">
      <c r="A578" s="23" t="s">
        <v>932</v>
      </c>
      <c r="B578" s="23" t="s">
        <v>935</v>
      </c>
      <c r="C578" t="s">
        <v>114</v>
      </c>
    </row>
    <row r="579" spans="1:3">
      <c r="A579" s="23" t="s">
        <v>932</v>
      </c>
      <c r="B579" s="23" t="s">
        <v>936</v>
      </c>
      <c r="C579" t="s">
        <v>114</v>
      </c>
    </row>
    <row r="580" spans="1:3">
      <c r="A580" s="23" t="s">
        <v>932</v>
      </c>
      <c r="B580" s="23" t="s">
        <v>937</v>
      </c>
      <c r="C580" t="s">
        <v>114</v>
      </c>
    </row>
    <row r="581" spans="1:3">
      <c r="A581" s="23" t="s">
        <v>932</v>
      </c>
      <c r="B581" s="23" t="s">
        <v>938</v>
      </c>
      <c r="C581" t="s">
        <v>114</v>
      </c>
    </row>
    <row r="582" spans="1:3">
      <c r="A582" s="23" t="s">
        <v>932</v>
      </c>
      <c r="B582" s="23" t="s">
        <v>939</v>
      </c>
      <c r="C582" t="s">
        <v>114</v>
      </c>
    </row>
    <row r="583" spans="1:3">
      <c r="A583" s="23" t="s">
        <v>932</v>
      </c>
      <c r="B583" s="23" t="s">
        <v>940</v>
      </c>
      <c r="C583" t="s">
        <v>114</v>
      </c>
    </row>
    <row r="584" spans="1:3">
      <c r="A584" s="23" t="s">
        <v>932</v>
      </c>
      <c r="B584" s="23" t="s">
        <v>941</v>
      </c>
      <c r="C584" t="s">
        <v>114</v>
      </c>
    </row>
    <row r="585" spans="1:3">
      <c r="A585" s="23" t="s">
        <v>932</v>
      </c>
      <c r="B585" s="23" t="s">
        <v>942</v>
      </c>
      <c r="C585" t="s">
        <v>114</v>
      </c>
    </row>
    <row r="586" spans="1:3">
      <c r="A586" s="23" t="s">
        <v>932</v>
      </c>
      <c r="B586" s="23" t="s">
        <v>943</v>
      </c>
      <c r="C586" t="s">
        <v>114</v>
      </c>
    </row>
    <row r="587" spans="1:3">
      <c r="A587" s="23" t="s">
        <v>932</v>
      </c>
      <c r="B587" s="23" t="s">
        <v>944</v>
      </c>
      <c r="C587" t="s">
        <v>114</v>
      </c>
    </row>
    <row r="588" spans="1:3">
      <c r="A588" s="23" t="s">
        <v>932</v>
      </c>
      <c r="B588" s="23" t="s">
        <v>945</v>
      </c>
      <c r="C588" t="s">
        <v>114</v>
      </c>
    </row>
    <row r="589" spans="1:3">
      <c r="A589" s="23" t="s">
        <v>932</v>
      </c>
      <c r="B589" s="23" t="s">
        <v>946</v>
      </c>
      <c r="C589" t="s">
        <v>114</v>
      </c>
    </row>
    <row r="590" spans="1:3">
      <c r="A590" s="23" t="s">
        <v>932</v>
      </c>
      <c r="B590" s="23" t="s">
        <v>947</v>
      </c>
      <c r="C590" t="s">
        <v>114</v>
      </c>
    </row>
    <row r="591" spans="1:3">
      <c r="A591" s="23" t="s">
        <v>932</v>
      </c>
      <c r="B591" s="23" t="s">
        <v>948</v>
      </c>
      <c r="C591" t="s">
        <v>114</v>
      </c>
    </row>
    <row r="592" spans="1:3">
      <c r="A592" s="23" t="s">
        <v>932</v>
      </c>
      <c r="B592" s="23" t="s">
        <v>949</v>
      </c>
      <c r="C592" t="s">
        <v>114</v>
      </c>
    </row>
    <row r="593" spans="1:3">
      <c r="A593" s="23" t="s">
        <v>932</v>
      </c>
      <c r="B593" s="23" t="s">
        <v>950</v>
      </c>
      <c r="C593" t="s">
        <v>114</v>
      </c>
    </row>
    <row r="594" spans="1:3">
      <c r="A594" s="23" t="s">
        <v>932</v>
      </c>
      <c r="B594" s="23" t="s">
        <v>951</v>
      </c>
      <c r="C594" t="s">
        <v>114</v>
      </c>
    </row>
    <row r="595" spans="1:3">
      <c r="A595" s="23" t="s">
        <v>932</v>
      </c>
      <c r="B595" s="23" t="s">
        <v>952</v>
      </c>
      <c r="C595" t="s">
        <v>114</v>
      </c>
    </row>
    <row r="596" spans="1:3">
      <c r="A596" s="23" t="s">
        <v>932</v>
      </c>
      <c r="B596" s="23" t="s">
        <v>953</v>
      </c>
      <c r="C596" t="s">
        <v>114</v>
      </c>
    </row>
    <row r="597" spans="1:3">
      <c r="A597" s="23" t="s">
        <v>932</v>
      </c>
      <c r="B597" s="23" t="s">
        <v>954</v>
      </c>
      <c r="C597" t="s">
        <v>114</v>
      </c>
    </row>
    <row r="598" spans="1:3">
      <c r="A598" s="23" t="s">
        <v>932</v>
      </c>
      <c r="B598" s="23" t="s">
        <v>955</v>
      </c>
      <c r="C598" t="s">
        <v>114</v>
      </c>
    </row>
    <row r="599" spans="1:3">
      <c r="A599" s="23" t="s">
        <v>932</v>
      </c>
      <c r="B599" s="23" t="s">
        <v>956</v>
      </c>
      <c r="C599" t="s">
        <v>114</v>
      </c>
    </row>
    <row r="600" spans="1:3">
      <c r="A600" s="23" t="s">
        <v>932</v>
      </c>
      <c r="B600" s="23" t="s">
        <v>703</v>
      </c>
      <c r="C600" t="s">
        <v>114</v>
      </c>
    </row>
    <row r="601" spans="1:3">
      <c r="A601" s="23" t="s">
        <v>932</v>
      </c>
      <c r="B601" s="23" t="s">
        <v>957</v>
      </c>
      <c r="C601" t="s">
        <v>114</v>
      </c>
    </row>
    <row r="602" spans="1:3">
      <c r="A602" s="23" t="s">
        <v>932</v>
      </c>
      <c r="B602" s="23" t="s">
        <v>958</v>
      </c>
      <c r="C602" t="s">
        <v>114</v>
      </c>
    </row>
    <row r="603" spans="1:3">
      <c r="A603" s="23" t="s">
        <v>932</v>
      </c>
      <c r="B603" s="23" t="s">
        <v>959</v>
      </c>
      <c r="C603" t="s">
        <v>114</v>
      </c>
    </row>
    <row r="604" spans="1:3">
      <c r="A604" s="23" t="s">
        <v>932</v>
      </c>
      <c r="B604" s="23" t="s">
        <v>960</v>
      </c>
      <c r="C604" t="s">
        <v>114</v>
      </c>
    </row>
    <row r="605" spans="1:3">
      <c r="A605" s="23" t="s">
        <v>932</v>
      </c>
      <c r="B605" s="23" t="s">
        <v>961</v>
      </c>
      <c r="C605" t="s">
        <v>114</v>
      </c>
    </row>
    <row r="606" spans="1:3">
      <c r="A606" s="23" t="s">
        <v>962</v>
      </c>
      <c r="B606" s="23" t="s">
        <v>963</v>
      </c>
      <c r="C606" t="s">
        <v>120</v>
      </c>
    </row>
    <row r="607" spans="1:3">
      <c r="A607" s="23" t="s">
        <v>962</v>
      </c>
      <c r="B607" s="23" t="s">
        <v>964</v>
      </c>
      <c r="C607" t="s">
        <v>120</v>
      </c>
    </row>
    <row r="608" spans="1:3">
      <c r="A608" s="23" t="s">
        <v>962</v>
      </c>
      <c r="B608" s="23" t="s">
        <v>965</v>
      </c>
      <c r="C608" t="s">
        <v>120</v>
      </c>
    </row>
    <row r="609" spans="1:3">
      <c r="A609" s="23" t="s">
        <v>962</v>
      </c>
      <c r="B609" s="23" t="s">
        <v>966</v>
      </c>
      <c r="C609" t="s">
        <v>120</v>
      </c>
    </row>
    <row r="610" spans="1:3">
      <c r="A610" s="23" t="s">
        <v>962</v>
      </c>
      <c r="B610" s="23" t="s">
        <v>967</v>
      </c>
      <c r="C610" t="s">
        <v>120</v>
      </c>
    </row>
    <row r="611" spans="1:3">
      <c r="A611" s="23" t="s">
        <v>962</v>
      </c>
      <c r="B611" s="23" t="s">
        <v>968</v>
      </c>
      <c r="C611" t="s">
        <v>120</v>
      </c>
    </row>
    <row r="612" spans="1:3">
      <c r="A612" s="23" t="s">
        <v>962</v>
      </c>
      <c r="B612" s="23" t="s">
        <v>969</v>
      </c>
      <c r="C612" t="s">
        <v>120</v>
      </c>
    </row>
    <row r="613" spans="1:3">
      <c r="A613" s="23" t="s">
        <v>962</v>
      </c>
      <c r="B613" s="23" t="s">
        <v>970</v>
      </c>
      <c r="C613" t="s">
        <v>120</v>
      </c>
    </row>
    <row r="614" spans="1:3">
      <c r="A614" s="23" t="s">
        <v>962</v>
      </c>
      <c r="B614" s="23" t="s">
        <v>971</v>
      </c>
      <c r="C614" t="s">
        <v>120</v>
      </c>
    </row>
    <row r="615" spans="1:3">
      <c r="A615" s="23" t="s">
        <v>962</v>
      </c>
      <c r="B615" s="23" t="s">
        <v>972</v>
      </c>
      <c r="C615" t="s">
        <v>120</v>
      </c>
    </row>
    <row r="616" spans="1:3">
      <c r="A616" s="23" t="s">
        <v>962</v>
      </c>
      <c r="B616" s="23" t="s">
        <v>973</v>
      </c>
      <c r="C616" t="s">
        <v>120</v>
      </c>
    </row>
    <row r="617" spans="1:3">
      <c r="A617" s="23" t="s">
        <v>962</v>
      </c>
      <c r="B617" s="23" t="s">
        <v>974</v>
      </c>
      <c r="C617" t="s">
        <v>120</v>
      </c>
    </row>
    <row r="618" spans="1:3">
      <c r="A618" s="23" t="s">
        <v>962</v>
      </c>
      <c r="B618" s="23" t="s">
        <v>422</v>
      </c>
      <c r="C618" t="s">
        <v>120</v>
      </c>
    </row>
    <row r="619" spans="1:3">
      <c r="A619" s="23" t="s">
        <v>962</v>
      </c>
      <c r="B619" s="23" t="s">
        <v>975</v>
      </c>
      <c r="C619" t="s">
        <v>120</v>
      </c>
    </row>
    <row r="620" spans="1:3">
      <c r="A620" s="23" t="s">
        <v>962</v>
      </c>
      <c r="B620" s="23" t="s">
        <v>976</v>
      </c>
      <c r="C620" t="s">
        <v>120</v>
      </c>
    </row>
    <row r="621" spans="1:3">
      <c r="A621" s="23" t="s">
        <v>962</v>
      </c>
      <c r="B621" s="23" t="s">
        <v>977</v>
      </c>
      <c r="C621" t="s">
        <v>120</v>
      </c>
    </row>
    <row r="622" spans="1:3">
      <c r="A622" s="23" t="s">
        <v>962</v>
      </c>
      <c r="B622" s="23" t="s">
        <v>978</v>
      </c>
      <c r="C622" t="s">
        <v>120</v>
      </c>
    </row>
    <row r="623" spans="1:3">
      <c r="A623" s="23" t="s">
        <v>962</v>
      </c>
      <c r="B623" s="23" t="s">
        <v>979</v>
      </c>
      <c r="C623" t="s">
        <v>120</v>
      </c>
    </row>
    <row r="624" spans="1:3">
      <c r="A624" s="23" t="s">
        <v>962</v>
      </c>
      <c r="B624" s="23" t="s">
        <v>980</v>
      </c>
      <c r="C624" t="s">
        <v>120</v>
      </c>
    </row>
    <row r="625" spans="1:3">
      <c r="A625" s="23" t="s">
        <v>962</v>
      </c>
      <c r="B625" s="23" t="s">
        <v>981</v>
      </c>
      <c r="C625" t="s">
        <v>120</v>
      </c>
    </row>
    <row r="626" spans="1:3">
      <c r="A626" s="23" t="s">
        <v>962</v>
      </c>
      <c r="B626" s="23" t="s">
        <v>982</v>
      </c>
      <c r="C626" t="s">
        <v>120</v>
      </c>
    </row>
    <row r="627" spans="1:3">
      <c r="A627" s="23" t="s">
        <v>962</v>
      </c>
      <c r="B627" s="23" t="s">
        <v>983</v>
      </c>
      <c r="C627" t="s">
        <v>120</v>
      </c>
    </row>
    <row r="628" spans="1:3">
      <c r="A628" s="23" t="s">
        <v>962</v>
      </c>
      <c r="B628" s="23" t="s">
        <v>701</v>
      </c>
      <c r="C628" t="s">
        <v>120</v>
      </c>
    </row>
    <row r="629" spans="1:3">
      <c r="A629" s="23" t="s">
        <v>962</v>
      </c>
      <c r="B629" s="23" t="s">
        <v>984</v>
      </c>
      <c r="C629" t="s">
        <v>120</v>
      </c>
    </row>
    <row r="630" spans="1:3">
      <c r="A630" s="23" t="s">
        <v>962</v>
      </c>
      <c r="B630" s="23" t="s">
        <v>985</v>
      </c>
      <c r="C630" t="s">
        <v>120</v>
      </c>
    </row>
    <row r="631" spans="1:3">
      <c r="A631" s="23" t="s">
        <v>962</v>
      </c>
      <c r="B631" s="23" t="s">
        <v>986</v>
      </c>
      <c r="C631" t="s">
        <v>120</v>
      </c>
    </row>
    <row r="632" spans="1:3">
      <c r="A632" s="23" t="s">
        <v>962</v>
      </c>
      <c r="B632" s="23" t="s">
        <v>987</v>
      </c>
      <c r="C632" t="s">
        <v>120</v>
      </c>
    </row>
    <row r="633" spans="1:3">
      <c r="A633" s="23" t="s">
        <v>962</v>
      </c>
      <c r="B633" s="23" t="s">
        <v>988</v>
      </c>
      <c r="C633" t="s">
        <v>120</v>
      </c>
    </row>
    <row r="634" spans="1:3">
      <c r="A634" s="23" t="s">
        <v>962</v>
      </c>
      <c r="B634" s="23" t="s">
        <v>650</v>
      </c>
      <c r="C634" t="s">
        <v>120</v>
      </c>
    </row>
    <row r="635" spans="1:3">
      <c r="A635" s="23" t="s">
        <v>962</v>
      </c>
      <c r="B635" s="23" t="s">
        <v>989</v>
      </c>
      <c r="C635" t="s">
        <v>120</v>
      </c>
    </row>
    <row r="636" spans="1:3">
      <c r="A636" s="23" t="s">
        <v>962</v>
      </c>
      <c r="B636" s="23" t="s">
        <v>990</v>
      </c>
      <c r="C636" t="s">
        <v>120</v>
      </c>
    </row>
    <row r="637" spans="1:3">
      <c r="A637" s="23" t="s">
        <v>962</v>
      </c>
      <c r="B637" s="23" t="s">
        <v>991</v>
      </c>
      <c r="C637" t="s">
        <v>120</v>
      </c>
    </row>
    <row r="638" spans="1:3">
      <c r="A638" s="23" t="s">
        <v>962</v>
      </c>
      <c r="B638" s="23" t="s">
        <v>992</v>
      </c>
      <c r="C638" t="s">
        <v>120</v>
      </c>
    </row>
    <row r="639" spans="1:3">
      <c r="A639" s="23" t="s">
        <v>962</v>
      </c>
      <c r="B639" s="23" t="s">
        <v>993</v>
      </c>
      <c r="C639" t="s">
        <v>120</v>
      </c>
    </row>
    <row r="640" spans="1:3">
      <c r="A640" s="23" t="s">
        <v>962</v>
      </c>
      <c r="B640" s="23" t="s">
        <v>994</v>
      </c>
      <c r="C640" t="s">
        <v>120</v>
      </c>
    </row>
    <row r="641" spans="1:3">
      <c r="A641" s="23" t="s">
        <v>962</v>
      </c>
      <c r="B641" s="23" t="s">
        <v>995</v>
      </c>
      <c r="C641" t="s">
        <v>120</v>
      </c>
    </row>
    <row r="642" spans="1:3">
      <c r="A642" s="23" t="s">
        <v>962</v>
      </c>
      <c r="B642" s="23" t="s">
        <v>996</v>
      </c>
      <c r="C642" t="s">
        <v>120</v>
      </c>
    </row>
    <row r="643" spans="1:3">
      <c r="A643" s="23" t="s">
        <v>997</v>
      </c>
      <c r="B643" s="23" t="s">
        <v>998</v>
      </c>
      <c r="C643" t="s">
        <v>96</v>
      </c>
    </row>
    <row r="644" spans="1:3">
      <c r="A644" s="23" t="s">
        <v>997</v>
      </c>
      <c r="B644" s="23" t="s">
        <v>714</v>
      </c>
      <c r="C644" t="s">
        <v>96</v>
      </c>
    </row>
    <row r="645" spans="1:3">
      <c r="A645" s="23" t="s">
        <v>997</v>
      </c>
      <c r="B645" s="23" t="s">
        <v>999</v>
      </c>
      <c r="C645" t="s">
        <v>96</v>
      </c>
    </row>
    <row r="646" spans="1:3">
      <c r="A646" s="23" t="s">
        <v>997</v>
      </c>
      <c r="B646" s="23" t="s">
        <v>1000</v>
      </c>
      <c r="C646" t="s">
        <v>96</v>
      </c>
    </row>
    <row r="647" spans="1:3">
      <c r="A647" s="23" t="s">
        <v>997</v>
      </c>
      <c r="B647" s="23" t="s">
        <v>1001</v>
      </c>
      <c r="C647" t="s">
        <v>96</v>
      </c>
    </row>
    <row r="648" spans="1:3">
      <c r="A648" s="23" t="s">
        <v>997</v>
      </c>
      <c r="B648" s="23" t="s">
        <v>1002</v>
      </c>
      <c r="C648" t="s">
        <v>96</v>
      </c>
    </row>
    <row r="649" spans="1:3">
      <c r="A649" s="23" t="s">
        <v>997</v>
      </c>
      <c r="B649" s="23" t="s">
        <v>1003</v>
      </c>
      <c r="C649" t="s">
        <v>96</v>
      </c>
    </row>
    <row r="650" spans="1:3">
      <c r="A650" s="23" t="s">
        <v>997</v>
      </c>
      <c r="B650" s="23" t="s">
        <v>1004</v>
      </c>
      <c r="C650" t="s">
        <v>96</v>
      </c>
    </row>
    <row r="651" spans="1:3">
      <c r="A651" s="23" t="s">
        <v>997</v>
      </c>
      <c r="B651" s="23" t="s">
        <v>1005</v>
      </c>
      <c r="C651" t="s">
        <v>96</v>
      </c>
    </row>
    <row r="652" spans="1:3">
      <c r="A652" s="23" t="s">
        <v>997</v>
      </c>
      <c r="B652" s="23" t="s">
        <v>1006</v>
      </c>
      <c r="C652" t="s">
        <v>96</v>
      </c>
    </row>
    <row r="653" spans="1:3">
      <c r="A653" s="23" t="s">
        <v>997</v>
      </c>
      <c r="B653" s="23" t="s">
        <v>782</v>
      </c>
      <c r="C653" t="s">
        <v>96</v>
      </c>
    </row>
    <row r="654" spans="1:3">
      <c r="A654" s="23" t="s">
        <v>997</v>
      </c>
      <c r="B654" s="23" t="s">
        <v>1007</v>
      </c>
      <c r="C654" t="s">
        <v>96</v>
      </c>
    </row>
    <row r="655" spans="1:3">
      <c r="A655" s="23" t="s">
        <v>997</v>
      </c>
      <c r="B655" s="23" t="s">
        <v>1008</v>
      </c>
      <c r="C655" t="s">
        <v>96</v>
      </c>
    </row>
    <row r="656" spans="1:3">
      <c r="A656" s="23" t="s">
        <v>997</v>
      </c>
      <c r="B656" s="23" t="s">
        <v>1009</v>
      </c>
      <c r="C656" t="s">
        <v>96</v>
      </c>
    </row>
    <row r="657" spans="1:3">
      <c r="A657" s="23" t="s">
        <v>997</v>
      </c>
      <c r="B657" s="23" t="s">
        <v>563</v>
      </c>
      <c r="C657" t="s">
        <v>96</v>
      </c>
    </row>
    <row r="658" spans="1:3">
      <c r="A658" s="23" t="s">
        <v>1010</v>
      </c>
      <c r="B658" s="23" t="s">
        <v>1011</v>
      </c>
      <c r="C658" t="s">
        <v>97</v>
      </c>
    </row>
    <row r="659" spans="1:3">
      <c r="A659" s="23" t="s">
        <v>1010</v>
      </c>
      <c r="B659" s="23" t="s">
        <v>1012</v>
      </c>
      <c r="C659" t="s">
        <v>97</v>
      </c>
    </row>
    <row r="660" spans="1:3">
      <c r="A660" s="23" t="s">
        <v>1010</v>
      </c>
      <c r="B660" s="23" t="s">
        <v>1013</v>
      </c>
      <c r="C660" t="s">
        <v>97</v>
      </c>
    </row>
    <row r="661" spans="1:3">
      <c r="A661" s="23" t="s">
        <v>1010</v>
      </c>
      <c r="B661" s="23" t="s">
        <v>1014</v>
      </c>
      <c r="C661" t="s">
        <v>97</v>
      </c>
    </row>
    <row r="662" spans="1:3">
      <c r="A662" s="23" t="s">
        <v>1010</v>
      </c>
      <c r="B662" s="23" t="s">
        <v>1015</v>
      </c>
      <c r="C662" t="s">
        <v>97</v>
      </c>
    </row>
    <row r="663" spans="1:3">
      <c r="A663" s="23" t="s">
        <v>1010</v>
      </c>
      <c r="B663" s="23" t="s">
        <v>1016</v>
      </c>
      <c r="C663" t="s">
        <v>97</v>
      </c>
    </row>
    <row r="664" spans="1:3">
      <c r="A664" s="23" t="s">
        <v>1010</v>
      </c>
      <c r="B664" s="23" t="s">
        <v>1017</v>
      </c>
      <c r="C664" t="s">
        <v>97</v>
      </c>
    </row>
    <row r="665" spans="1:3">
      <c r="A665" s="23" t="s">
        <v>1010</v>
      </c>
      <c r="B665" s="23" t="s">
        <v>408</v>
      </c>
      <c r="C665" t="s">
        <v>97</v>
      </c>
    </row>
    <row r="666" spans="1:3">
      <c r="A666" s="23" t="s">
        <v>1010</v>
      </c>
      <c r="B666" s="23" t="s">
        <v>1018</v>
      </c>
      <c r="C666" t="s">
        <v>97</v>
      </c>
    </row>
    <row r="667" spans="1:3">
      <c r="A667" s="23" t="s">
        <v>1010</v>
      </c>
      <c r="B667" s="23" t="s">
        <v>1019</v>
      </c>
      <c r="C667" t="s">
        <v>97</v>
      </c>
    </row>
    <row r="668" spans="1:3">
      <c r="A668" s="23" t="s">
        <v>1010</v>
      </c>
      <c r="B668" s="23" t="s">
        <v>1020</v>
      </c>
      <c r="C668" t="s">
        <v>97</v>
      </c>
    </row>
    <row r="669" spans="1:3">
      <c r="A669" s="23" t="s">
        <v>1010</v>
      </c>
      <c r="B669" s="23" t="s">
        <v>1021</v>
      </c>
      <c r="C669" t="s">
        <v>97</v>
      </c>
    </row>
    <row r="670" spans="1:3">
      <c r="A670" s="23" t="s">
        <v>1010</v>
      </c>
      <c r="B670" s="23" t="s">
        <v>1022</v>
      </c>
      <c r="C670" t="s">
        <v>97</v>
      </c>
    </row>
    <row r="671" spans="1:3">
      <c r="A671" s="23" t="s">
        <v>1010</v>
      </c>
      <c r="B671" s="23" t="s">
        <v>1023</v>
      </c>
      <c r="C671" t="s">
        <v>97</v>
      </c>
    </row>
    <row r="672" spans="1:3">
      <c r="A672" s="23" t="s">
        <v>1010</v>
      </c>
      <c r="B672" s="23" t="s">
        <v>1024</v>
      </c>
      <c r="C672" t="s">
        <v>97</v>
      </c>
    </row>
    <row r="673" spans="1:3">
      <c r="A673" s="23" t="s">
        <v>1010</v>
      </c>
      <c r="B673" s="23" t="s">
        <v>1025</v>
      </c>
      <c r="C673" t="s">
        <v>97</v>
      </c>
    </row>
    <row r="674" spans="1:3">
      <c r="A674" s="23" t="s">
        <v>1010</v>
      </c>
      <c r="B674" s="23" t="s">
        <v>1026</v>
      </c>
      <c r="C674" t="s">
        <v>97</v>
      </c>
    </row>
    <row r="675" spans="1:3">
      <c r="A675" s="23" t="s">
        <v>1010</v>
      </c>
      <c r="B675" s="23" t="s">
        <v>1027</v>
      </c>
      <c r="C675" t="s">
        <v>97</v>
      </c>
    </row>
    <row r="676" spans="1:3">
      <c r="A676" s="23" t="s">
        <v>1010</v>
      </c>
      <c r="B676" s="23" t="s">
        <v>1028</v>
      </c>
      <c r="C676" t="s">
        <v>97</v>
      </c>
    </row>
    <row r="677" spans="1:3">
      <c r="A677" s="23" t="s">
        <v>1010</v>
      </c>
      <c r="B677" s="23" t="s">
        <v>1029</v>
      </c>
      <c r="C677" t="s">
        <v>97</v>
      </c>
    </row>
    <row r="678" spans="1:3">
      <c r="A678" s="23" t="s">
        <v>1010</v>
      </c>
      <c r="B678" s="23" t="s">
        <v>1030</v>
      </c>
      <c r="C678" t="s">
        <v>97</v>
      </c>
    </row>
    <row r="679" spans="1:3">
      <c r="A679" s="23" t="s">
        <v>1010</v>
      </c>
      <c r="B679" s="23" t="s">
        <v>705</v>
      </c>
      <c r="C679" t="s">
        <v>97</v>
      </c>
    </row>
    <row r="680" spans="1:3">
      <c r="A680" s="23" t="s">
        <v>1010</v>
      </c>
      <c r="B680" s="23" t="s">
        <v>1031</v>
      </c>
      <c r="C680" t="s">
        <v>97</v>
      </c>
    </row>
    <row r="681" spans="1:3">
      <c r="A681" s="23" t="s">
        <v>1010</v>
      </c>
      <c r="B681" s="23" t="s">
        <v>1032</v>
      </c>
      <c r="C681" t="s">
        <v>97</v>
      </c>
    </row>
    <row r="682" spans="1:3">
      <c r="A682" s="23" t="s">
        <v>1010</v>
      </c>
      <c r="B682" s="23" t="s">
        <v>1033</v>
      </c>
      <c r="C682" t="s">
        <v>97</v>
      </c>
    </row>
    <row r="683" spans="1:3">
      <c r="A683" s="23" t="s">
        <v>1010</v>
      </c>
      <c r="B683" s="23" t="s">
        <v>1034</v>
      </c>
      <c r="C683" t="s">
        <v>97</v>
      </c>
    </row>
    <row r="684" spans="1:3">
      <c r="A684" s="23" t="s">
        <v>1010</v>
      </c>
      <c r="B684" s="23" t="s">
        <v>1035</v>
      </c>
      <c r="C684" t="s">
        <v>97</v>
      </c>
    </row>
    <row r="685" spans="1:3">
      <c r="A685" s="23" t="s">
        <v>1010</v>
      </c>
      <c r="B685" s="23" t="s">
        <v>1036</v>
      </c>
      <c r="C685" t="s">
        <v>97</v>
      </c>
    </row>
    <row r="686" spans="1:3">
      <c r="A686" s="23" t="s">
        <v>1010</v>
      </c>
      <c r="B686" s="23" t="s">
        <v>1037</v>
      </c>
      <c r="C686" t="s">
        <v>97</v>
      </c>
    </row>
    <row r="687" spans="1:3">
      <c r="A687" s="23" t="s">
        <v>1010</v>
      </c>
      <c r="B687" s="23" t="s">
        <v>1038</v>
      </c>
      <c r="C687" t="s">
        <v>97</v>
      </c>
    </row>
    <row r="688" spans="1:3">
      <c r="A688" s="23" t="s">
        <v>1039</v>
      </c>
      <c r="B688" s="23" t="s">
        <v>1040</v>
      </c>
      <c r="C688" t="s">
        <v>128</v>
      </c>
    </row>
    <row r="689" spans="1:3">
      <c r="A689" s="23" t="s">
        <v>1039</v>
      </c>
      <c r="B689" s="23" t="s">
        <v>1041</v>
      </c>
      <c r="C689" t="s">
        <v>128</v>
      </c>
    </row>
    <row r="690" spans="1:3">
      <c r="A690" s="23" t="s">
        <v>1039</v>
      </c>
      <c r="B690" s="23" t="s">
        <v>1042</v>
      </c>
      <c r="C690" t="s">
        <v>128</v>
      </c>
    </row>
    <row r="691" spans="1:3">
      <c r="A691" s="23" t="s">
        <v>1039</v>
      </c>
      <c r="B691" s="23" t="s">
        <v>1043</v>
      </c>
      <c r="C691" t="s">
        <v>128</v>
      </c>
    </row>
    <row r="692" spans="1:3">
      <c r="A692" s="23" t="s">
        <v>1039</v>
      </c>
      <c r="B692" s="23" t="s">
        <v>1044</v>
      </c>
      <c r="C692" t="s">
        <v>128</v>
      </c>
    </row>
    <row r="693" spans="1:3">
      <c r="A693" s="23" t="s">
        <v>1039</v>
      </c>
      <c r="B693" s="23" t="s">
        <v>1045</v>
      </c>
      <c r="C693" t="s">
        <v>128</v>
      </c>
    </row>
    <row r="694" spans="1:3">
      <c r="A694" s="23" t="s">
        <v>1039</v>
      </c>
      <c r="B694" s="23" t="s">
        <v>1046</v>
      </c>
      <c r="C694" t="s">
        <v>128</v>
      </c>
    </row>
    <row r="695" spans="1:3">
      <c r="A695" s="23" t="s">
        <v>1039</v>
      </c>
      <c r="B695" s="23" t="s">
        <v>1047</v>
      </c>
      <c r="C695" t="s">
        <v>128</v>
      </c>
    </row>
    <row r="696" spans="1:3">
      <c r="A696" s="23" t="s">
        <v>1039</v>
      </c>
      <c r="B696" s="23" t="s">
        <v>1048</v>
      </c>
      <c r="C696" t="s">
        <v>128</v>
      </c>
    </row>
    <row r="697" spans="1:3">
      <c r="A697" s="23" t="s">
        <v>1039</v>
      </c>
      <c r="B697" s="23" t="s">
        <v>1049</v>
      </c>
      <c r="C697" t="s">
        <v>128</v>
      </c>
    </row>
    <row r="698" spans="1:3">
      <c r="A698" s="23" t="s">
        <v>1039</v>
      </c>
      <c r="B698" s="23" t="s">
        <v>1050</v>
      </c>
      <c r="C698" t="s">
        <v>128</v>
      </c>
    </row>
    <row r="699" spans="1:3">
      <c r="A699" s="23" t="s">
        <v>1039</v>
      </c>
      <c r="B699" s="23" t="s">
        <v>421</v>
      </c>
      <c r="C699" t="s">
        <v>128</v>
      </c>
    </row>
    <row r="700" spans="1:3">
      <c r="A700" s="23" t="s">
        <v>1039</v>
      </c>
      <c r="B700" s="23" t="s">
        <v>1022</v>
      </c>
      <c r="C700" t="s">
        <v>128</v>
      </c>
    </row>
    <row r="701" spans="1:3">
      <c r="A701" s="23" t="s">
        <v>1039</v>
      </c>
      <c r="B701" s="23" t="s">
        <v>1051</v>
      </c>
      <c r="C701" t="s">
        <v>128</v>
      </c>
    </row>
    <row r="702" spans="1:3">
      <c r="A702" s="23" t="s">
        <v>1039</v>
      </c>
      <c r="B702" s="23" t="s">
        <v>1052</v>
      </c>
      <c r="C702" t="s">
        <v>128</v>
      </c>
    </row>
    <row r="703" spans="1:3">
      <c r="A703" s="23" t="s">
        <v>1039</v>
      </c>
      <c r="B703" s="23" t="s">
        <v>1053</v>
      </c>
      <c r="C703" t="s">
        <v>128</v>
      </c>
    </row>
    <row r="704" spans="1:3">
      <c r="A704" s="23" t="s">
        <v>1039</v>
      </c>
      <c r="B704" s="23" t="s">
        <v>1054</v>
      </c>
      <c r="C704" t="s">
        <v>128</v>
      </c>
    </row>
    <row r="705" spans="1:3">
      <c r="A705" s="23" t="s">
        <v>1039</v>
      </c>
      <c r="B705" s="23" t="s">
        <v>1055</v>
      </c>
      <c r="C705" t="s">
        <v>128</v>
      </c>
    </row>
    <row r="706" spans="1:3">
      <c r="A706" s="23" t="s">
        <v>1039</v>
      </c>
      <c r="B706" s="23" t="s">
        <v>1056</v>
      </c>
      <c r="C706" t="s">
        <v>128</v>
      </c>
    </row>
    <row r="707" spans="1:3">
      <c r="A707" s="23" t="s">
        <v>1039</v>
      </c>
      <c r="B707" s="23" t="s">
        <v>1057</v>
      </c>
      <c r="C707" t="s">
        <v>128</v>
      </c>
    </row>
    <row r="708" spans="1:3">
      <c r="A708" s="23" t="s">
        <v>1039</v>
      </c>
      <c r="B708" s="23" t="s">
        <v>1058</v>
      </c>
      <c r="C708" t="s">
        <v>128</v>
      </c>
    </row>
    <row r="709" spans="1:3">
      <c r="A709" s="23" t="s">
        <v>1039</v>
      </c>
      <c r="B709" s="23" t="s">
        <v>1059</v>
      </c>
      <c r="C709" t="s">
        <v>128</v>
      </c>
    </row>
    <row r="710" spans="1:3">
      <c r="A710" s="23" t="s">
        <v>1039</v>
      </c>
      <c r="B710" s="23" t="s">
        <v>723</v>
      </c>
      <c r="C710" t="s">
        <v>128</v>
      </c>
    </row>
    <row r="711" spans="1:3">
      <c r="A711" s="23" t="s">
        <v>1039</v>
      </c>
      <c r="B711" s="23" t="s">
        <v>1060</v>
      </c>
      <c r="C711" t="s">
        <v>128</v>
      </c>
    </row>
    <row r="712" spans="1:3">
      <c r="A712" s="23" t="s">
        <v>1039</v>
      </c>
      <c r="B712" s="23" t="s">
        <v>1061</v>
      </c>
      <c r="C712" t="s">
        <v>128</v>
      </c>
    </row>
    <row r="713" spans="1:3">
      <c r="A713" s="23" t="s">
        <v>1039</v>
      </c>
      <c r="B713" s="23" t="s">
        <v>1062</v>
      </c>
      <c r="C713" t="s">
        <v>128</v>
      </c>
    </row>
    <row r="714" spans="1:3">
      <c r="A714" s="23" t="s">
        <v>1039</v>
      </c>
      <c r="B714" s="23" t="s">
        <v>1063</v>
      </c>
      <c r="C714" t="s">
        <v>128</v>
      </c>
    </row>
    <row r="715" spans="1:3">
      <c r="A715" s="23" t="s">
        <v>1039</v>
      </c>
      <c r="B715" s="23" t="s">
        <v>790</v>
      </c>
      <c r="C715" t="s">
        <v>128</v>
      </c>
    </row>
    <row r="716" spans="1:3">
      <c r="A716" s="23" t="s">
        <v>1039</v>
      </c>
      <c r="B716" s="23" t="s">
        <v>1064</v>
      </c>
      <c r="C716" t="s">
        <v>128</v>
      </c>
    </row>
    <row r="717" spans="1:3">
      <c r="A717" s="23" t="s">
        <v>441</v>
      </c>
      <c r="B717" s="23" t="s">
        <v>1065</v>
      </c>
      <c r="C717" t="s">
        <v>115</v>
      </c>
    </row>
    <row r="718" spans="1:3">
      <c r="A718" s="23" t="s">
        <v>441</v>
      </c>
      <c r="B718" s="23" t="s">
        <v>823</v>
      </c>
      <c r="C718" t="s">
        <v>115</v>
      </c>
    </row>
    <row r="719" spans="1:3">
      <c r="A719" s="23" t="s">
        <v>441</v>
      </c>
      <c r="B719" s="23" t="s">
        <v>1066</v>
      </c>
      <c r="C719" t="s">
        <v>115</v>
      </c>
    </row>
    <row r="720" spans="1:3">
      <c r="A720" s="23" t="s">
        <v>441</v>
      </c>
      <c r="B720" s="23" t="s">
        <v>1067</v>
      </c>
      <c r="C720" t="s">
        <v>115</v>
      </c>
    </row>
    <row r="721" spans="1:3">
      <c r="A721" s="23" t="s">
        <v>441</v>
      </c>
      <c r="B721" s="23" t="s">
        <v>1068</v>
      </c>
      <c r="C721" t="s">
        <v>115</v>
      </c>
    </row>
    <row r="722" spans="1:3">
      <c r="A722" s="23" t="s">
        <v>441</v>
      </c>
      <c r="B722" s="23" t="s">
        <v>1069</v>
      </c>
      <c r="C722" t="s">
        <v>115</v>
      </c>
    </row>
    <row r="723" spans="1:3">
      <c r="A723" s="23" t="s">
        <v>441</v>
      </c>
      <c r="B723" s="23" t="s">
        <v>570</v>
      </c>
      <c r="C723" t="s">
        <v>115</v>
      </c>
    </row>
    <row r="724" spans="1:3">
      <c r="A724" s="23" t="s">
        <v>441</v>
      </c>
      <c r="B724" s="23" t="s">
        <v>1070</v>
      </c>
      <c r="C724" t="s">
        <v>115</v>
      </c>
    </row>
    <row r="725" spans="1:3">
      <c r="A725" s="23" t="s">
        <v>441</v>
      </c>
      <c r="B725" s="23" t="s">
        <v>1071</v>
      </c>
      <c r="C725" t="s">
        <v>115</v>
      </c>
    </row>
    <row r="726" spans="1:3">
      <c r="A726" s="23" t="s">
        <v>441</v>
      </c>
      <c r="B726" s="23" t="s">
        <v>1072</v>
      </c>
      <c r="C726" t="s">
        <v>115</v>
      </c>
    </row>
    <row r="727" spans="1:3">
      <c r="A727" s="23" t="s">
        <v>441</v>
      </c>
      <c r="B727" s="23" t="s">
        <v>1073</v>
      </c>
      <c r="C727" t="s">
        <v>115</v>
      </c>
    </row>
    <row r="728" spans="1:3">
      <c r="A728" s="23" t="s">
        <v>441</v>
      </c>
      <c r="B728" s="23" t="s">
        <v>529</v>
      </c>
      <c r="C728" t="s">
        <v>115</v>
      </c>
    </row>
    <row r="729" spans="1:3">
      <c r="A729" s="23" t="s">
        <v>441</v>
      </c>
      <c r="B729" s="23" t="s">
        <v>1074</v>
      </c>
      <c r="C729" t="s">
        <v>115</v>
      </c>
    </row>
    <row r="730" spans="1:3">
      <c r="A730" s="23" t="s">
        <v>441</v>
      </c>
      <c r="B730" s="23" t="s">
        <v>1075</v>
      </c>
      <c r="C730" t="s">
        <v>115</v>
      </c>
    </row>
    <row r="731" spans="1:3">
      <c r="A731" s="23" t="s">
        <v>441</v>
      </c>
      <c r="B731" s="23" t="s">
        <v>1076</v>
      </c>
      <c r="C731" t="s">
        <v>115</v>
      </c>
    </row>
    <row r="732" spans="1:3">
      <c r="A732" s="23" t="s">
        <v>441</v>
      </c>
      <c r="B732" s="23" t="s">
        <v>1077</v>
      </c>
      <c r="C732" t="s">
        <v>115</v>
      </c>
    </row>
    <row r="733" spans="1:3">
      <c r="A733" s="23" t="s">
        <v>441</v>
      </c>
      <c r="B733" s="23" t="s">
        <v>1078</v>
      </c>
      <c r="C733" t="s">
        <v>115</v>
      </c>
    </row>
    <row r="734" spans="1:3">
      <c r="A734" s="23" t="s">
        <v>441</v>
      </c>
      <c r="B734" s="23" t="s">
        <v>1079</v>
      </c>
      <c r="C734" t="s">
        <v>115</v>
      </c>
    </row>
    <row r="735" spans="1:3">
      <c r="A735" s="23" t="s">
        <v>441</v>
      </c>
      <c r="B735" s="23" t="s">
        <v>1080</v>
      </c>
      <c r="C735" t="s">
        <v>115</v>
      </c>
    </row>
    <row r="736" spans="1:3">
      <c r="A736" s="23" t="s">
        <v>441</v>
      </c>
      <c r="B736" s="23" t="s">
        <v>1081</v>
      </c>
      <c r="C736" t="s">
        <v>115</v>
      </c>
    </row>
    <row r="737" spans="1:3">
      <c r="A737" s="23" t="s">
        <v>441</v>
      </c>
      <c r="B737" s="23" t="s">
        <v>737</v>
      </c>
      <c r="C737" t="s">
        <v>115</v>
      </c>
    </row>
    <row r="738" spans="1:3">
      <c r="A738" s="23" t="s">
        <v>441</v>
      </c>
      <c r="B738" s="23" t="s">
        <v>1082</v>
      </c>
      <c r="C738" t="s">
        <v>115</v>
      </c>
    </row>
    <row r="739" spans="1:3">
      <c r="A739" s="23" t="s">
        <v>441</v>
      </c>
      <c r="B739" s="23" t="s">
        <v>1083</v>
      </c>
      <c r="C739" t="s">
        <v>115</v>
      </c>
    </row>
    <row r="740" spans="1:3">
      <c r="A740" s="23" t="s">
        <v>441</v>
      </c>
      <c r="B740" s="23" t="s">
        <v>1084</v>
      </c>
      <c r="C740" t="s">
        <v>115</v>
      </c>
    </row>
    <row r="741" spans="1:3">
      <c r="A741" s="23" t="s">
        <v>441</v>
      </c>
      <c r="B741" s="23" t="s">
        <v>1085</v>
      </c>
      <c r="C741" t="s">
        <v>115</v>
      </c>
    </row>
    <row r="742" spans="1:3">
      <c r="A742" s="23" t="s">
        <v>441</v>
      </c>
      <c r="B742" s="23" t="s">
        <v>1086</v>
      </c>
      <c r="C742" t="s">
        <v>115</v>
      </c>
    </row>
    <row r="743" spans="1:3">
      <c r="A743" s="23" t="s">
        <v>441</v>
      </c>
      <c r="B743" s="23" t="s">
        <v>1087</v>
      </c>
      <c r="C743" t="s">
        <v>115</v>
      </c>
    </row>
    <row r="744" spans="1:3">
      <c r="A744" s="23" t="s">
        <v>441</v>
      </c>
      <c r="B744" s="23" t="s">
        <v>1088</v>
      </c>
      <c r="C744" t="s">
        <v>115</v>
      </c>
    </row>
    <row r="745" spans="1:3">
      <c r="A745" s="23" t="s">
        <v>441</v>
      </c>
      <c r="B745" s="23" t="s">
        <v>1089</v>
      </c>
      <c r="C745" t="s">
        <v>115</v>
      </c>
    </row>
    <row r="746" spans="1:3">
      <c r="A746" s="23" t="s">
        <v>441</v>
      </c>
      <c r="B746" s="23" t="s">
        <v>1090</v>
      </c>
      <c r="C746" t="s">
        <v>115</v>
      </c>
    </row>
    <row r="747" spans="1:3">
      <c r="A747" s="23" t="s">
        <v>441</v>
      </c>
      <c r="B747" s="23" t="s">
        <v>1091</v>
      </c>
      <c r="C747" t="s">
        <v>115</v>
      </c>
    </row>
    <row r="748" spans="1:3">
      <c r="A748" s="23" t="s">
        <v>441</v>
      </c>
      <c r="B748" s="23" t="s">
        <v>1092</v>
      </c>
      <c r="C748" t="s">
        <v>115</v>
      </c>
    </row>
    <row r="749" spans="1:3">
      <c r="A749" s="23" t="s">
        <v>441</v>
      </c>
      <c r="B749" s="23" t="s">
        <v>434</v>
      </c>
      <c r="C749" t="s">
        <v>115</v>
      </c>
    </row>
    <row r="750" spans="1:3">
      <c r="A750" s="23" t="s">
        <v>441</v>
      </c>
      <c r="B750" s="23" t="s">
        <v>1093</v>
      </c>
      <c r="C750" t="s">
        <v>115</v>
      </c>
    </row>
    <row r="751" spans="1:3">
      <c r="A751" s="23" t="s">
        <v>441</v>
      </c>
      <c r="B751" s="23" t="s">
        <v>1094</v>
      </c>
      <c r="C751" t="s">
        <v>115</v>
      </c>
    </row>
    <row r="752" spans="1:3">
      <c r="A752" s="23" t="s">
        <v>441</v>
      </c>
      <c r="B752" s="23" t="s">
        <v>1095</v>
      </c>
      <c r="C752" t="s">
        <v>115</v>
      </c>
    </row>
    <row r="753" spans="1:3">
      <c r="A753" s="23" t="s">
        <v>441</v>
      </c>
      <c r="B753" s="23" t="s">
        <v>1096</v>
      </c>
      <c r="C753" t="s">
        <v>115</v>
      </c>
    </row>
    <row r="754" spans="1:3">
      <c r="A754" s="23" t="s">
        <v>441</v>
      </c>
      <c r="B754" s="23" t="s">
        <v>1097</v>
      </c>
      <c r="C754" t="s">
        <v>115</v>
      </c>
    </row>
    <row r="755" spans="1:3">
      <c r="A755" s="23" t="s">
        <v>441</v>
      </c>
      <c r="B755" s="23" t="s">
        <v>876</v>
      </c>
      <c r="C755" t="s">
        <v>115</v>
      </c>
    </row>
    <row r="756" spans="1:3">
      <c r="A756" s="23" t="s">
        <v>441</v>
      </c>
      <c r="B756" s="23" t="s">
        <v>441</v>
      </c>
      <c r="C756" t="s">
        <v>115</v>
      </c>
    </row>
    <row r="757" spans="1:3">
      <c r="A757" s="23" t="s">
        <v>441</v>
      </c>
      <c r="B757" s="23" t="s">
        <v>1098</v>
      </c>
      <c r="C757" t="s">
        <v>115</v>
      </c>
    </row>
    <row r="758" spans="1:3">
      <c r="A758" s="23" t="s">
        <v>441</v>
      </c>
      <c r="B758" s="23" t="s">
        <v>1099</v>
      </c>
      <c r="C758" t="s">
        <v>115</v>
      </c>
    </row>
    <row r="759" spans="1:3">
      <c r="A759" s="23" t="s">
        <v>441</v>
      </c>
      <c r="B759" s="23" t="s">
        <v>1100</v>
      </c>
      <c r="C759" t="s">
        <v>115</v>
      </c>
    </row>
    <row r="760" spans="1:3">
      <c r="A760" s="23" t="s">
        <v>441</v>
      </c>
      <c r="B760" s="23" t="s">
        <v>1101</v>
      </c>
      <c r="C760" t="s">
        <v>115</v>
      </c>
    </row>
    <row r="761" spans="1:3">
      <c r="A761" s="23" t="s">
        <v>441</v>
      </c>
      <c r="B761" s="23" t="s">
        <v>1102</v>
      </c>
      <c r="C761" t="s">
        <v>115</v>
      </c>
    </row>
    <row r="762" spans="1:3">
      <c r="A762" s="23" t="s">
        <v>441</v>
      </c>
      <c r="B762" s="23" t="s">
        <v>1103</v>
      </c>
      <c r="C762" t="s">
        <v>115</v>
      </c>
    </row>
    <row r="763" spans="1:3">
      <c r="A763" s="23" t="s">
        <v>441</v>
      </c>
      <c r="B763" s="23" t="s">
        <v>1104</v>
      </c>
      <c r="C763" t="s">
        <v>115</v>
      </c>
    </row>
    <row r="764" spans="1:3">
      <c r="A764" s="23" t="s">
        <v>441</v>
      </c>
      <c r="B764" s="23" t="s">
        <v>1105</v>
      </c>
      <c r="C764" t="s">
        <v>115</v>
      </c>
    </row>
    <row r="765" spans="1:3">
      <c r="A765" s="23" t="s">
        <v>441</v>
      </c>
      <c r="B765" s="23" t="s">
        <v>892</v>
      </c>
      <c r="C765" t="s">
        <v>115</v>
      </c>
    </row>
    <row r="766" spans="1:3">
      <c r="A766" s="23" t="s">
        <v>441</v>
      </c>
      <c r="B766" s="23" t="s">
        <v>1106</v>
      </c>
      <c r="C766" t="s">
        <v>115</v>
      </c>
    </row>
    <row r="767" spans="1:3">
      <c r="A767" s="23" t="s">
        <v>441</v>
      </c>
      <c r="B767" s="23" t="s">
        <v>1107</v>
      </c>
      <c r="C767" t="s">
        <v>115</v>
      </c>
    </row>
    <row r="768" spans="1:3">
      <c r="A768" s="23" t="s">
        <v>441</v>
      </c>
      <c r="B768" s="23" t="s">
        <v>1108</v>
      </c>
      <c r="C768" t="s">
        <v>115</v>
      </c>
    </row>
    <row r="769" spans="1:3">
      <c r="A769" s="23" t="s">
        <v>441</v>
      </c>
      <c r="B769" s="23" t="s">
        <v>894</v>
      </c>
      <c r="C769" t="s">
        <v>115</v>
      </c>
    </row>
    <row r="770" spans="1:3">
      <c r="A770" s="23" t="s">
        <v>441</v>
      </c>
      <c r="B770" s="23" t="s">
        <v>1109</v>
      </c>
      <c r="C770" t="s">
        <v>115</v>
      </c>
    </row>
    <row r="771" spans="1:3">
      <c r="A771" s="23" t="s">
        <v>441</v>
      </c>
      <c r="B771" s="23" t="s">
        <v>553</v>
      </c>
      <c r="C771" t="s">
        <v>115</v>
      </c>
    </row>
    <row r="772" spans="1:3">
      <c r="A772" s="23" t="s">
        <v>441</v>
      </c>
      <c r="B772" s="23" t="s">
        <v>1110</v>
      </c>
      <c r="C772" t="s">
        <v>115</v>
      </c>
    </row>
    <row r="773" spans="1:3">
      <c r="A773" s="23" t="s">
        <v>441</v>
      </c>
      <c r="B773" s="23" t="s">
        <v>469</v>
      </c>
      <c r="C773" t="s">
        <v>115</v>
      </c>
    </row>
    <row r="774" spans="1:3">
      <c r="A774" s="23" t="s">
        <v>441</v>
      </c>
      <c r="B774" s="23" t="s">
        <v>1111</v>
      </c>
      <c r="C774" t="s">
        <v>115</v>
      </c>
    </row>
    <row r="775" spans="1:3">
      <c r="A775" s="23" t="s">
        <v>441</v>
      </c>
      <c r="B775" s="23" t="s">
        <v>1112</v>
      </c>
      <c r="C775" t="s">
        <v>115</v>
      </c>
    </row>
    <row r="776" spans="1:3">
      <c r="A776" s="23" t="s">
        <v>441</v>
      </c>
      <c r="B776" s="23" t="s">
        <v>1113</v>
      </c>
      <c r="C776" t="s">
        <v>115</v>
      </c>
    </row>
    <row r="777" spans="1:3">
      <c r="A777" s="23" t="s">
        <v>441</v>
      </c>
      <c r="B777" s="23" t="s">
        <v>1114</v>
      </c>
      <c r="C777" t="s">
        <v>115</v>
      </c>
    </row>
    <row r="778" spans="1:3">
      <c r="A778" s="23" t="s">
        <v>441</v>
      </c>
      <c r="B778" s="23" t="s">
        <v>1115</v>
      </c>
      <c r="C778" t="s">
        <v>115</v>
      </c>
    </row>
    <row r="779" spans="1:3">
      <c r="A779" s="23" t="s">
        <v>441</v>
      </c>
      <c r="B779" s="23" t="s">
        <v>1116</v>
      </c>
      <c r="C779" t="s">
        <v>115</v>
      </c>
    </row>
    <row r="780" spans="1:3">
      <c r="A780" s="23" t="s">
        <v>441</v>
      </c>
      <c r="B780" s="23" t="s">
        <v>1117</v>
      </c>
      <c r="C780" t="s">
        <v>115</v>
      </c>
    </row>
    <row r="781" spans="1:3">
      <c r="A781" s="23" t="s">
        <v>1118</v>
      </c>
      <c r="B781" s="23" t="s">
        <v>1119</v>
      </c>
      <c r="C781" t="s">
        <v>104</v>
      </c>
    </row>
    <row r="782" spans="1:3">
      <c r="A782" s="23" t="s">
        <v>1118</v>
      </c>
      <c r="B782" s="23" t="s">
        <v>1120</v>
      </c>
      <c r="C782" t="s">
        <v>104</v>
      </c>
    </row>
    <row r="783" spans="1:3">
      <c r="A783" s="23" t="s">
        <v>1118</v>
      </c>
      <c r="B783" s="23" t="s">
        <v>1121</v>
      </c>
      <c r="C783" t="s">
        <v>104</v>
      </c>
    </row>
    <row r="784" spans="1:3">
      <c r="A784" s="23" t="s">
        <v>1118</v>
      </c>
      <c r="B784" s="23" t="s">
        <v>1122</v>
      </c>
      <c r="C784" t="s">
        <v>104</v>
      </c>
    </row>
    <row r="785" spans="1:3">
      <c r="A785" s="23" t="s">
        <v>1118</v>
      </c>
      <c r="B785" s="23" t="s">
        <v>1123</v>
      </c>
      <c r="C785" t="s">
        <v>104</v>
      </c>
    </row>
    <row r="786" spans="1:3">
      <c r="A786" s="23" t="s">
        <v>1118</v>
      </c>
      <c r="B786" s="23" t="s">
        <v>1124</v>
      </c>
      <c r="C786" t="s">
        <v>104</v>
      </c>
    </row>
    <row r="787" spans="1:3">
      <c r="A787" s="23" t="s">
        <v>1118</v>
      </c>
      <c r="B787" s="23" t="s">
        <v>1125</v>
      </c>
      <c r="C787" t="s">
        <v>104</v>
      </c>
    </row>
    <row r="788" spans="1:3">
      <c r="A788" s="23" t="s">
        <v>1118</v>
      </c>
      <c r="B788" s="23" t="s">
        <v>1126</v>
      </c>
      <c r="C788" t="s">
        <v>104</v>
      </c>
    </row>
    <row r="789" spans="1:3">
      <c r="A789" s="23" t="s">
        <v>1118</v>
      </c>
      <c r="B789" s="23" t="s">
        <v>1127</v>
      </c>
      <c r="C789" t="s">
        <v>104</v>
      </c>
    </row>
    <row r="790" spans="1:3">
      <c r="A790" s="23" t="s">
        <v>1118</v>
      </c>
      <c r="B790" s="23" t="s">
        <v>1128</v>
      </c>
      <c r="C790" t="s">
        <v>104</v>
      </c>
    </row>
    <row r="791" spans="1:3">
      <c r="A791" s="23" t="s">
        <v>1118</v>
      </c>
      <c r="B791" s="23" t="s">
        <v>1129</v>
      </c>
      <c r="C791" t="s">
        <v>104</v>
      </c>
    </row>
    <row r="792" spans="1:3">
      <c r="A792" s="23" t="s">
        <v>1118</v>
      </c>
      <c r="B792" s="23" t="s">
        <v>1130</v>
      </c>
      <c r="C792" t="s">
        <v>104</v>
      </c>
    </row>
    <row r="793" spans="1:3">
      <c r="A793" s="23" t="s">
        <v>1118</v>
      </c>
      <c r="B793" s="23" t="s">
        <v>1131</v>
      </c>
      <c r="C793" t="s">
        <v>104</v>
      </c>
    </row>
    <row r="794" spans="1:3">
      <c r="A794" s="23" t="s">
        <v>1118</v>
      </c>
      <c r="B794" s="23" t="s">
        <v>1132</v>
      </c>
      <c r="C794" t="s">
        <v>104</v>
      </c>
    </row>
    <row r="795" spans="1:3">
      <c r="A795" s="23" t="s">
        <v>1118</v>
      </c>
      <c r="B795" s="23" t="s">
        <v>1133</v>
      </c>
      <c r="C795" t="s">
        <v>104</v>
      </c>
    </row>
    <row r="796" spans="1:3">
      <c r="A796" s="23" t="s">
        <v>1118</v>
      </c>
      <c r="B796" s="23" t="s">
        <v>1134</v>
      </c>
      <c r="C796" t="s">
        <v>104</v>
      </c>
    </row>
    <row r="797" spans="1:3">
      <c r="A797" s="23" t="s">
        <v>1118</v>
      </c>
      <c r="B797" s="23" t="s">
        <v>1135</v>
      </c>
      <c r="C797" t="s">
        <v>104</v>
      </c>
    </row>
    <row r="798" spans="1:3">
      <c r="A798" s="23" t="s">
        <v>1118</v>
      </c>
      <c r="B798" s="23" t="s">
        <v>1136</v>
      </c>
      <c r="C798" t="s">
        <v>104</v>
      </c>
    </row>
    <row r="799" spans="1:3">
      <c r="A799" s="23" t="s">
        <v>1118</v>
      </c>
      <c r="B799" s="23" t="s">
        <v>1137</v>
      </c>
      <c r="C799" t="s">
        <v>104</v>
      </c>
    </row>
    <row r="800" spans="1:3">
      <c r="A800" s="23" t="s">
        <v>1118</v>
      </c>
      <c r="B800" s="23" t="s">
        <v>1138</v>
      </c>
      <c r="C800" t="s">
        <v>104</v>
      </c>
    </row>
    <row r="801" spans="1:3">
      <c r="A801" s="23" t="s">
        <v>1118</v>
      </c>
      <c r="B801" s="23" t="s">
        <v>1139</v>
      </c>
      <c r="C801" t="s">
        <v>104</v>
      </c>
    </row>
    <row r="802" spans="1:3">
      <c r="A802" s="23" t="s">
        <v>1118</v>
      </c>
      <c r="B802" s="23" t="s">
        <v>1140</v>
      </c>
      <c r="C802" t="s">
        <v>104</v>
      </c>
    </row>
    <row r="803" spans="1:3">
      <c r="A803" s="23" t="s">
        <v>1118</v>
      </c>
      <c r="B803" s="23" t="s">
        <v>1141</v>
      </c>
      <c r="C803" t="s">
        <v>104</v>
      </c>
    </row>
    <row r="804" spans="1:3">
      <c r="A804" s="23" t="s">
        <v>1118</v>
      </c>
      <c r="B804" s="23" t="s">
        <v>1142</v>
      </c>
      <c r="C804" t="s">
        <v>104</v>
      </c>
    </row>
    <row r="805" spans="1:3">
      <c r="A805" s="23" t="s">
        <v>1118</v>
      </c>
      <c r="B805" s="23" t="s">
        <v>1143</v>
      </c>
      <c r="C805" t="s">
        <v>104</v>
      </c>
    </row>
    <row r="806" spans="1:3">
      <c r="A806" s="23" t="s">
        <v>1118</v>
      </c>
      <c r="B806" s="23" t="s">
        <v>1144</v>
      </c>
      <c r="C806" t="s">
        <v>104</v>
      </c>
    </row>
    <row r="807" spans="1:3">
      <c r="A807" s="23" t="s">
        <v>1118</v>
      </c>
      <c r="B807" s="23" t="s">
        <v>1145</v>
      </c>
      <c r="C807" t="s">
        <v>104</v>
      </c>
    </row>
    <row r="808" spans="1:3">
      <c r="A808" s="23" t="s">
        <v>1118</v>
      </c>
      <c r="B808" s="23" t="s">
        <v>1146</v>
      </c>
      <c r="C808" t="s">
        <v>104</v>
      </c>
    </row>
    <row r="809" spans="1:3">
      <c r="A809" s="23" t="s">
        <v>1118</v>
      </c>
      <c r="B809" s="23" t="s">
        <v>1147</v>
      </c>
      <c r="C809" t="s">
        <v>104</v>
      </c>
    </row>
    <row r="810" spans="1:3">
      <c r="A810" s="23" t="s">
        <v>1118</v>
      </c>
      <c r="B810" s="23" t="s">
        <v>1148</v>
      </c>
      <c r="C810" t="s">
        <v>104</v>
      </c>
    </row>
    <row r="811" spans="1:3">
      <c r="A811" s="23" t="s">
        <v>1118</v>
      </c>
      <c r="B811" s="23" t="s">
        <v>1149</v>
      </c>
      <c r="C811" t="s">
        <v>104</v>
      </c>
    </row>
    <row r="812" spans="1:3">
      <c r="A812" s="23" t="s">
        <v>1118</v>
      </c>
      <c r="B812" s="23" t="s">
        <v>895</v>
      </c>
      <c r="C812" t="s">
        <v>104</v>
      </c>
    </row>
    <row r="813" spans="1:3">
      <c r="A813" s="23" t="s">
        <v>1118</v>
      </c>
      <c r="B813" s="23" t="s">
        <v>1150</v>
      </c>
      <c r="C813" t="s">
        <v>104</v>
      </c>
    </row>
    <row r="814" spans="1:3">
      <c r="A814" s="23" t="s">
        <v>1118</v>
      </c>
      <c r="B814" s="23" t="s">
        <v>1151</v>
      </c>
      <c r="C814" t="s">
        <v>104</v>
      </c>
    </row>
    <row r="815" spans="1:3">
      <c r="A815" s="23" t="s">
        <v>1118</v>
      </c>
      <c r="B815" s="23" t="s">
        <v>1152</v>
      </c>
      <c r="C815" t="s">
        <v>104</v>
      </c>
    </row>
    <row r="816" spans="1:3">
      <c r="A816" s="23" t="s">
        <v>1118</v>
      </c>
      <c r="B816" s="23" t="s">
        <v>1153</v>
      </c>
      <c r="C816" t="s">
        <v>104</v>
      </c>
    </row>
    <row r="817" spans="1:3">
      <c r="A817" s="23" t="s">
        <v>1118</v>
      </c>
      <c r="B817" s="23" t="s">
        <v>1154</v>
      </c>
      <c r="C817" t="s">
        <v>104</v>
      </c>
    </row>
    <row r="818" spans="1:3">
      <c r="A818" s="23" t="s">
        <v>1118</v>
      </c>
      <c r="B818" s="23" t="s">
        <v>480</v>
      </c>
      <c r="C818" t="s">
        <v>104</v>
      </c>
    </row>
    <row r="819" spans="1:3">
      <c r="A819" s="23" t="s">
        <v>1118</v>
      </c>
      <c r="B819" s="23" t="s">
        <v>1155</v>
      </c>
      <c r="C819" t="s">
        <v>104</v>
      </c>
    </row>
    <row r="820" spans="1:3">
      <c r="A820" s="23" t="s">
        <v>1118</v>
      </c>
      <c r="B820" s="23" t="s">
        <v>1156</v>
      </c>
      <c r="C820" t="s">
        <v>104</v>
      </c>
    </row>
    <row r="821" spans="1:3">
      <c r="A821" s="23" t="s">
        <v>1157</v>
      </c>
      <c r="B821" s="23" t="s">
        <v>366</v>
      </c>
      <c r="C821" t="s">
        <v>110</v>
      </c>
    </row>
    <row r="822" spans="1:3">
      <c r="A822" s="23" t="s">
        <v>1157</v>
      </c>
      <c r="B822" s="23" t="s">
        <v>574</v>
      </c>
      <c r="C822" t="s">
        <v>110</v>
      </c>
    </row>
    <row r="823" spans="1:3">
      <c r="A823" s="23" t="s">
        <v>1157</v>
      </c>
      <c r="B823" s="23" t="s">
        <v>1158</v>
      </c>
      <c r="C823" t="s">
        <v>110</v>
      </c>
    </row>
    <row r="824" spans="1:3">
      <c r="A824" s="23" t="s">
        <v>1157</v>
      </c>
      <c r="B824" s="23" t="s">
        <v>1159</v>
      </c>
      <c r="C824" t="s">
        <v>110</v>
      </c>
    </row>
    <row r="825" spans="1:3">
      <c r="A825" s="23" t="s">
        <v>1157</v>
      </c>
      <c r="B825" s="23" t="s">
        <v>529</v>
      </c>
      <c r="C825" t="s">
        <v>110</v>
      </c>
    </row>
    <row r="826" spans="1:3">
      <c r="A826" s="23" t="s">
        <v>1157</v>
      </c>
      <c r="B826" s="23" t="s">
        <v>1160</v>
      </c>
      <c r="C826" t="s">
        <v>110</v>
      </c>
    </row>
    <row r="827" spans="1:3">
      <c r="A827" s="23" t="s">
        <v>1157</v>
      </c>
      <c r="B827" s="23" t="s">
        <v>1161</v>
      </c>
      <c r="C827" t="s">
        <v>110</v>
      </c>
    </row>
    <row r="828" spans="1:3">
      <c r="A828" s="23" t="s">
        <v>1157</v>
      </c>
      <c r="B828" s="23" t="s">
        <v>1162</v>
      </c>
      <c r="C828" t="s">
        <v>110</v>
      </c>
    </row>
    <row r="829" spans="1:3">
      <c r="A829" s="23" t="s">
        <v>1157</v>
      </c>
      <c r="B829" s="23" t="s">
        <v>1163</v>
      </c>
      <c r="C829" t="s">
        <v>110</v>
      </c>
    </row>
    <row r="830" spans="1:3">
      <c r="A830" s="23" t="s">
        <v>1157</v>
      </c>
      <c r="B830" s="23" t="s">
        <v>1164</v>
      </c>
      <c r="C830" t="s">
        <v>110</v>
      </c>
    </row>
    <row r="831" spans="1:3">
      <c r="A831" s="23" t="s">
        <v>1157</v>
      </c>
      <c r="B831" s="23" t="s">
        <v>1165</v>
      </c>
      <c r="C831" t="s">
        <v>110</v>
      </c>
    </row>
    <row r="832" spans="1:3">
      <c r="A832" s="23" t="s">
        <v>1157</v>
      </c>
      <c r="B832" s="23" t="s">
        <v>1166</v>
      </c>
      <c r="C832" t="s">
        <v>110</v>
      </c>
    </row>
    <row r="833" spans="1:3">
      <c r="A833" s="23" t="s">
        <v>704</v>
      </c>
      <c r="B833" s="23" t="s">
        <v>1167</v>
      </c>
      <c r="C833" t="s">
        <v>111</v>
      </c>
    </row>
    <row r="834" spans="1:3">
      <c r="A834" s="23" t="s">
        <v>704</v>
      </c>
      <c r="B834" s="23" t="s">
        <v>1168</v>
      </c>
      <c r="C834" t="s">
        <v>111</v>
      </c>
    </row>
    <row r="835" spans="1:3">
      <c r="A835" s="23" t="s">
        <v>704</v>
      </c>
      <c r="B835" s="23" t="s">
        <v>731</v>
      </c>
      <c r="C835" t="s">
        <v>111</v>
      </c>
    </row>
    <row r="836" spans="1:3">
      <c r="A836" s="23" t="s">
        <v>704</v>
      </c>
      <c r="B836" s="23" t="s">
        <v>1169</v>
      </c>
      <c r="C836" t="s">
        <v>111</v>
      </c>
    </row>
    <row r="837" spans="1:3">
      <c r="A837" s="23" t="s">
        <v>704</v>
      </c>
      <c r="B837" s="23" t="s">
        <v>1170</v>
      </c>
      <c r="C837" t="s">
        <v>111</v>
      </c>
    </row>
    <row r="838" spans="1:3">
      <c r="A838" s="23" t="s">
        <v>704</v>
      </c>
      <c r="B838" s="23" t="s">
        <v>1171</v>
      </c>
      <c r="C838" t="s">
        <v>111</v>
      </c>
    </row>
    <row r="839" spans="1:3">
      <c r="A839" s="23" t="s">
        <v>704</v>
      </c>
      <c r="B839" s="23" t="s">
        <v>1172</v>
      </c>
      <c r="C839" t="s">
        <v>111</v>
      </c>
    </row>
    <row r="840" spans="1:3">
      <c r="A840" s="23" t="s">
        <v>704</v>
      </c>
      <c r="B840" s="23" t="s">
        <v>1173</v>
      </c>
      <c r="C840" t="s">
        <v>111</v>
      </c>
    </row>
    <row r="841" spans="1:3">
      <c r="A841" s="23" t="s">
        <v>704</v>
      </c>
      <c r="B841" s="23" t="s">
        <v>1174</v>
      </c>
      <c r="C841" t="s">
        <v>111</v>
      </c>
    </row>
    <row r="842" spans="1:3">
      <c r="A842" s="23" t="s">
        <v>704</v>
      </c>
      <c r="B842" s="23" t="s">
        <v>1175</v>
      </c>
      <c r="C842" t="s">
        <v>111</v>
      </c>
    </row>
    <row r="843" spans="1:3">
      <c r="A843" s="23" t="s">
        <v>704</v>
      </c>
      <c r="B843" s="23" t="s">
        <v>1176</v>
      </c>
      <c r="C843" t="s">
        <v>111</v>
      </c>
    </row>
    <row r="844" spans="1:3">
      <c r="A844" s="23" t="s">
        <v>704</v>
      </c>
      <c r="B844" s="23" t="s">
        <v>1177</v>
      </c>
      <c r="C844" t="s">
        <v>111</v>
      </c>
    </row>
    <row r="845" spans="1:3">
      <c r="A845" s="23" t="s">
        <v>704</v>
      </c>
      <c r="B845" s="23" t="s">
        <v>1178</v>
      </c>
      <c r="C845" t="s">
        <v>111</v>
      </c>
    </row>
    <row r="846" spans="1:3">
      <c r="A846" s="23" t="s">
        <v>704</v>
      </c>
      <c r="B846" s="23" t="s">
        <v>1179</v>
      </c>
      <c r="C846" t="s">
        <v>111</v>
      </c>
    </row>
    <row r="847" spans="1:3">
      <c r="A847" s="23" t="s">
        <v>1180</v>
      </c>
      <c r="B847" s="23" t="s">
        <v>1181</v>
      </c>
      <c r="C847" t="s">
        <v>105</v>
      </c>
    </row>
    <row r="848" spans="1:3">
      <c r="A848" s="23" t="s">
        <v>1180</v>
      </c>
      <c r="B848" s="23" t="s">
        <v>1182</v>
      </c>
      <c r="C848" t="s">
        <v>105</v>
      </c>
    </row>
    <row r="849" spans="1:3">
      <c r="A849" s="23" t="s">
        <v>1180</v>
      </c>
      <c r="B849" s="23" t="s">
        <v>714</v>
      </c>
      <c r="C849" t="s">
        <v>105</v>
      </c>
    </row>
    <row r="850" spans="1:3">
      <c r="A850" s="23" t="s">
        <v>1180</v>
      </c>
      <c r="B850" s="23" t="s">
        <v>1183</v>
      </c>
      <c r="C850" t="s">
        <v>105</v>
      </c>
    </row>
    <row r="851" spans="1:3">
      <c r="A851" s="23" t="s">
        <v>1180</v>
      </c>
      <c r="B851" s="23" t="s">
        <v>368</v>
      </c>
      <c r="C851" t="s">
        <v>105</v>
      </c>
    </row>
    <row r="852" spans="1:3">
      <c r="A852" s="23" t="s">
        <v>1180</v>
      </c>
      <c r="B852" s="23" t="s">
        <v>1184</v>
      </c>
      <c r="C852" t="s">
        <v>105</v>
      </c>
    </row>
    <row r="853" spans="1:3">
      <c r="A853" s="23" t="s">
        <v>1180</v>
      </c>
      <c r="B853" s="23" t="s">
        <v>1185</v>
      </c>
      <c r="C853" t="s">
        <v>105</v>
      </c>
    </row>
    <row r="854" spans="1:3">
      <c r="A854" s="23" t="s">
        <v>1180</v>
      </c>
      <c r="B854" s="23" t="s">
        <v>376</v>
      </c>
      <c r="C854" t="s">
        <v>105</v>
      </c>
    </row>
    <row r="855" spans="1:3">
      <c r="A855" s="23" t="s">
        <v>1180</v>
      </c>
      <c r="B855" s="23" t="s">
        <v>518</v>
      </c>
      <c r="C855" t="s">
        <v>105</v>
      </c>
    </row>
    <row r="856" spans="1:3">
      <c r="A856" s="23" t="s">
        <v>1180</v>
      </c>
      <c r="B856" s="23" t="s">
        <v>830</v>
      </c>
      <c r="C856" t="s">
        <v>105</v>
      </c>
    </row>
    <row r="857" spans="1:3">
      <c r="A857" s="23" t="s">
        <v>1180</v>
      </c>
      <c r="B857" s="23" t="s">
        <v>1186</v>
      </c>
      <c r="C857" t="s">
        <v>105</v>
      </c>
    </row>
    <row r="858" spans="1:3">
      <c r="A858" s="23" t="s">
        <v>1180</v>
      </c>
      <c r="B858" s="23" t="s">
        <v>1187</v>
      </c>
      <c r="C858" t="s">
        <v>105</v>
      </c>
    </row>
    <row r="859" spans="1:3">
      <c r="A859" s="23" t="s">
        <v>1180</v>
      </c>
      <c r="B859" s="23" t="s">
        <v>1188</v>
      </c>
      <c r="C859" t="s">
        <v>105</v>
      </c>
    </row>
    <row r="860" spans="1:3">
      <c r="A860" s="23" t="s">
        <v>1180</v>
      </c>
      <c r="B860" s="23" t="s">
        <v>1189</v>
      </c>
      <c r="C860" t="s">
        <v>105</v>
      </c>
    </row>
    <row r="861" spans="1:3">
      <c r="A861" s="23" t="s">
        <v>1180</v>
      </c>
      <c r="B861" s="23" t="s">
        <v>1190</v>
      </c>
      <c r="C861" t="s">
        <v>105</v>
      </c>
    </row>
    <row r="862" spans="1:3">
      <c r="A862" s="23" t="s">
        <v>1180</v>
      </c>
      <c r="B862" s="23" t="s">
        <v>1191</v>
      </c>
      <c r="C862" t="s">
        <v>105</v>
      </c>
    </row>
    <row r="863" spans="1:3">
      <c r="A863" s="23" t="s">
        <v>1180</v>
      </c>
      <c r="B863" s="23" t="s">
        <v>1192</v>
      </c>
      <c r="C863" t="s">
        <v>105</v>
      </c>
    </row>
    <row r="864" spans="1:3">
      <c r="A864" s="23" t="s">
        <v>1180</v>
      </c>
      <c r="B864" s="23" t="s">
        <v>1193</v>
      </c>
      <c r="C864" t="s">
        <v>105</v>
      </c>
    </row>
    <row r="865" spans="1:3">
      <c r="A865" s="23" t="s">
        <v>1180</v>
      </c>
      <c r="B865" s="23" t="s">
        <v>1194</v>
      </c>
      <c r="C865" t="s">
        <v>105</v>
      </c>
    </row>
    <row r="866" spans="1:3">
      <c r="A866" s="23" t="s">
        <v>1180</v>
      </c>
      <c r="B866" s="23" t="s">
        <v>1195</v>
      </c>
      <c r="C866" t="s">
        <v>105</v>
      </c>
    </row>
    <row r="867" spans="1:3">
      <c r="A867" s="23" t="s">
        <v>1180</v>
      </c>
      <c r="B867" s="23" t="s">
        <v>407</v>
      </c>
      <c r="C867" t="s">
        <v>105</v>
      </c>
    </row>
    <row r="868" spans="1:3">
      <c r="A868" s="23" t="s">
        <v>1180</v>
      </c>
      <c r="B868" s="23" t="s">
        <v>1196</v>
      </c>
      <c r="C868" t="s">
        <v>105</v>
      </c>
    </row>
    <row r="869" spans="1:3">
      <c r="A869" s="23" t="s">
        <v>1180</v>
      </c>
      <c r="B869" s="23" t="s">
        <v>1197</v>
      </c>
      <c r="C869" t="s">
        <v>105</v>
      </c>
    </row>
    <row r="870" spans="1:3">
      <c r="A870" s="23" t="s">
        <v>1180</v>
      </c>
      <c r="B870" s="23" t="s">
        <v>1198</v>
      </c>
      <c r="C870" t="s">
        <v>105</v>
      </c>
    </row>
    <row r="871" spans="1:3">
      <c r="A871" s="23" t="s">
        <v>1180</v>
      </c>
      <c r="B871" s="23" t="s">
        <v>1199</v>
      </c>
      <c r="C871" t="s">
        <v>105</v>
      </c>
    </row>
    <row r="872" spans="1:3">
      <c r="A872" s="23" t="s">
        <v>1180</v>
      </c>
      <c r="B872" s="23" t="s">
        <v>1200</v>
      </c>
      <c r="C872" t="s">
        <v>105</v>
      </c>
    </row>
    <row r="873" spans="1:3">
      <c r="A873" s="23" t="s">
        <v>1180</v>
      </c>
      <c r="B873" s="23" t="s">
        <v>1201</v>
      </c>
      <c r="C873" t="s">
        <v>105</v>
      </c>
    </row>
    <row r="874" spans="1:3">
      <c r="A874" s="23" t="s">
        <v>1180</v>
      </c>
      <c r="B874" s="23" t="s">
        <v>533</v>
      </c>
      <c r="C874" t="s">
        <v>105</v>
      </c>
    </row>
    <row r="875" spans="1:3">
      <c r="A875" s="23" t="s">
        <v>1180</v>
      </c>
      <c r="B875" s="23" t="s">
        <v>1202</v>
      </c>
      <c r="C875" t="s">
        <v>105</v>
      </c>
    </row>
    <row r="876" spans="1:3">
      <c r="A876" s="23" t="s">
        <v>1180</v>
      </c>
      <c r="B876" s="23" t="s">
        <v>1203</v>
      </c>
      <c r="C876" t="s">
        <v>105</v>
      </c>
    </row>
    <row r="877" spans="1:3">
      <c r="A877" s="23" t="s">
        <v>1180</v>
      </c>
      <c r="B877" s="23" t="s">
        <v>1204</v>
      </c>
      <c r="C877" t="s">
        <v>105</v>
      </c>
    </row>
    <row r="878" spans="1:3">
      <c r="A878" s="23" t="s">
        <v>1180</v>
      </c>
      <c r="B878" s="23" t="s">
        <v>1205</v>
      </c>
      <c r="C878" t="s">
        <v>105</v>
      </c>
    </row>
    <row r="879" spans="1:3">
      <c r="A879" s="23" t="s">
        <v>1180</v>
      </c>
      <c r="B879" s="23" t="s">
        <v>1206</v>
      </c>
      <c r="C879" t="s">
        <v>105</v>
      </c>
    </row>
    <row r="880" spans="1:3">
      <c r="A880" s="23" t="s">
        <v>1180</v>
      </c>
      <c r="B880" s="23" t="s">
        <v>1207</v>
      </c>
      <c r="C880" t="s">
        <v>105</v>
      </c>
    </row>
    <row r="881" spans="1:3">
      <c r="A881" s="23" t="s">
        <v>1180</v>
      </c>
      <c r="B881" s="23" t="s">
        <v>1208</v>
      </c>
      <c r="C881" t="s">
        <v>105</v>
      </c>
    </row>
    <row r="882" spans="1:3">
      <c r="A882" s="23" t="s">
        <v>1180</v>
      </c>
      <c r="B882" s="23" t="s">
        <v>1209</v>
      </c>
      <c r="C882" t="s">
        <v>105</v>
      </c>
    </row>
    <row r="883" spans="1:3">
      <c r="A883" s="23" t="s">
        <v>1180</v>
      </c>
      <c r="B883" s="23" t="s">
        <v>1210</v>
      </c>
      <c r="C883" t="s">
        <v>105</v>
      </c>
    </row>
    <row r="884" spans="1:3">
      <c r="A884" s="23" t="s">
        <v>1180</v>
      </c>
      <c r="B884" s="23" t="s">
        <v>422</v>
      </c>
      <c r="C884" t="s">
        <v>105</v>
      </c>
    </row>
    <row r="885" spans="1:3">
      <c r="A885" s="23" t="s">
        <v>1180</v>
      </c>
      <c r="B885" s="23" t="s">
        <v>1211</v>
      </c>
      <c r="C885" t="s">
        <v>105</v>
      </c>
    </row>
    <row r="886" spans="1:3">
      <c r="A886" s="23" t="s">
        <v>1180</v>
      </c>
      <c r="B886" s="23" t="s">
        <v>1212</v>
      </c>
      <c r="C886" t="s">
        <v>105</v>
      </c>
    </row>
    <row r="887" spans="1:3">
      <c r="A887" s="23" t="s">
        <v>1180</v>
      </c>
      <c r="B887" s="23" t="s">
        <v>1213</v>
      </c>
      <c r="C887" t="s">
        <v>105</v>
      </c>
    </row>
    <row r="888" spans="1:3">
      <c r="A888" s="23" t="s">
        <v>1180</v>
      </c>
      <c r="B888" s="23" t="s">
        <v>1214</v>
      </c>
      <c r="C888" t="s">
        <v>105</v>
      </c>
    </row>
    <row r="889" spans="1:3">
      <c r="A889" s="23" t="s">
        <v>1180</v>
      </c>
      <c r="B889" s="23" t="s">
        <v>1215</v>
      </c>
      <c r="C889" t="s">
        <v>105</v>
      </c>
    </row>
    <row r="890" spans="1:3">
      <c r="A890" s="23" t="s">
        <v>1180</v>
      </c>
      <c r="B890" s="23" t="s">
        <v>1216</v>
      </c>
      <c r="C890" t="s">
        <v>105</v>
      </c>
    </row>
    <row r="891" spans="1:3">
      <c r="A891" s="23" t="s">
        <v>1180</v>
      </c>
      <c r="B891" s="23" t="s">
        <v>1217</v>
      </c>
      <c r="C891" t="s">
        <v>105</v>
      </c>
    </row>
    <row r="892" spans="1:3">
      <c r="A892" s="23" t="s">
        <v>1180</v>
      </c>
      <c r="B892" s="23" t="s">
        <v>1218</v>
      </c>
      <c r="C892" t="s">
        <v>105</v>
      </c>
    </row>
    <row r="893" spans="1:3">
      <c r="A893" s="23" t="s">
        <v>1180</v>
      </c>
      <c r="B893" s="23" t="s">
        <v>787</v>
      </c>
      <c r="C893" t="s">
        <v>105</v>
      </c>
    </row>
    <row r="894" spans="1:3">
      <c r="A894" s="23" t="s">
        <v>1180</v>
      </c>
      <c r="B894" s="23" t="s">
        <v>1219</v>
      </c>
      <c r="C894" t="s">
        <v>105</v>
      </c>
    </row>
    <row r="895" spans="1:3">
      <c r="A895" s="23" t="s">
        <v>1180</v>
      </c>
      <c r="B895" s="23" t="s">
        <v>1220</v>
      </c>
      <c r="C895" t="s">
        <v>105</v>
      </c>
    </row>
    <row r="896" spans="1:3">
      <c r="A896" s="23" t="s">
        <v>1180</v>
      </c>
      <c r="B896" s="23" t="s">
        <v>1221</v>
      </c>
      <c r="C896" t="s">
        <v>105</v>
      </c>
    </row>
    <row r="897" spans="1:3">
      <c r="A897" s="23" t="s">
        <v>1180</v>
      </c>
      <c r="B897" s="23" t="s">
        <v>1222</v>
      </c>
      <c r="C897" t="s">
        <v>105</v>
      </c>
    </row>
    <row r="898" spans="1:3">
      <c r="A898" s="23" t="s">
        <v>1180</v>
      </c>
      <c r="B898" s="23" t="s">
        <v>1223</v>
      </c>
      <c r="C898" t="s">
        <v>105</v>
      </c>
    </row>
    <row r="899" spans="1:3">
      <c r="A899" s="23" t="s">
        <v>1180</v>
      </c>
      <c r="B899" s="23" t="s">
        <v>1224</v>
      </c>
      <c r="C899" t="s">
        <v>105</v>
      </c>
    </row>
    <row r="900" spans="1:3">
      <c r="A900" s="23" t="s">
        <v>1180</v>
      </c>
      <c r="B900" s="23" t="s">
        <v>1225</v>
      </c>
      <c r="C900" t="s">
        <v>105</v>
      </c>
    </row>
    <row r="901" spans="1:3">
      <c r="A901" s="23" t="s">
        <v>1180</v>
      </c>
      <c r="B901" s="23" t="s">
        <v>1226</v>
      </c>
      <c r="C901" t="s">
        <v>105</v>
      </c>
    </row>
    <row r="902" spans="1:3">
      <c r="A902" s="23" t="s">
        <v>1180</v>
      </c>
      <c r="B902" s="23" t="s">
        <v>1227</v>
      </c>
      <c r="C902" t="s">
        <v>105</v>
      </c>
    </row>
    <row r="903" spans="1:3">
      <c r="A903" s="23" t="s">
        <v>1180</v>
      </c>
      <c r="B903" s="23" t="s">
        <v>1228</v>
      </c>
      <c r="C903" t="s">
        <v>105</v>
      </c>
    </row>
    <row r="904" spans="1:3">
      <c r="A904" s="23" t="s">
        <v>1180</v>
      </c>
      <c r="B904" s="23" t="s">
        <v>1229</v>
      </c>
      <c r="C904" t="s">
        <v>105</v>
      </c>
    </row>
    <row r="905" spans="1:3">
      <c r="A905" s="23" t="s">
        <v>1180</v>
      </c>
      <c r="B905" s="23" t="s">
        <v>1230</v>
      </c>
      <c r="C905" t="s">
        <v>105</v>
      </c>
    </row>
    <row r="906" spans="1:3">
      <c r="A906" s="23" t="s">
        <v>1180</v>
      </c>
      <c r="B906" s="23" t="s">
        <v>1231</v>
      </c>
      <c r="C906" t="s">
        <v>105</v>
      </c>
    </row>
    <row r="907" spans="1:3">
      <c r="A907" s="23" t="s">
        <v>1180</v>
      </c>
      <c r="B907" s="23" t="s">
        <v>1232</v>
      </c>
      <c r="C907" t="s">
        <v>105</v>
      </c>
    </row>
    <row r="908" spans="1:3">
      <c r="A908" s="23" t="s">
        <v>1180</v>
      </c>
      <c r="B908" s="23" t="s">
        <v>1233</v>
      </c>
      <c r="C908" t="s">
        <v>105</v>
      </c>
    </row>
    <row r="909" spans="1:3">
      <c r="A909" s="23" t="s">
        <v>1180</v>
      </c>
      <c r="B909" s="23" t="s">
        <v>1234</v>
      </c>
      <c r="C909" t="s">
        <v>105</v>
      </c>
    </row>
    <row r="910" spans="1:3">
      <c r="A910" s="23" t="s">
        <v>1180</v>
      </c>
      <c r="B910" s="23" t="s">
        <v>1235</v>
      </c>
      <c r="C910" t="s">
        <v>105</v>
      </c>
    </row>
    <row r="911" spans="1:3">
      <c r="A911" s="23" t="s">
        <v>1180</v>
      </c>
      <c r="B911" s="23" t="s">
        <v>1236</v>
      </c>
      <c r="C911" t="s">
        <v>105</v>
      </c>
    </row>
    <row r="912" spans="1:3">
      <c r="A912" s="23" t="s">
        <v>1180</v>
      </c>
      <c r="B912" s="23" t="s">
        <v>453</v>
      </c>
      <c r="C912" t="s">
        <v>105</v>
      </c>
    </row>
    <row r="913" spans="1:3">
      <c r="A913" s="23" t="s">
        <v>1180</v>
      </c>
      <c r="B913" s="23" t="s">
        <v>1237</v>
      </c>
      <c r="C913" t="s">
        <v>105</v>
      </c>
    </row>
    <row r="914" spans="1:3">
      <c r="A914" s="23" t="s">
        <v>1180</v>
      </c>
      <c r="B914" s="23" t="s">
        <v>1238</v>
      </c>
      <c r="C914" t="s">
        <v>105</v>
      </c>
    </row>
    <row r="915" spans="1:3">
      <c r="A915" s="23" t="s">
        <v>1180</v>
      </c>
      <c r="B915" s="23" t="s">
        <v>1239</v>
      </c>
      <c r="C915" t="s">
        <v>105</v>
      </c>
    </row>
    <row r="916" spans="1:3">
      <c r="A916" s="23" t="s">
        <v>1180</v>
      </c>
      <c r="B916" s="23" t="s">
        <v>1240</v>
      </c>
      <c r="C916" t="s">
        <v>105</v>
      </c>
    </row>
    <row r="917" spans="1:3">
      <c r="A917" s="23" t="s">
        <v>1180</v>
      </c>
      <c r="B917" s="23" t="s">
        <v>1241</v>
      </c>
      <c r="C917" t="s">
        <v>105</v>
      </c>
    </row>
    <row r="918" spans="1:3">
      <c r="A918" s="23" t="s">
        <v>1180</v>
      </c>
      <c r="B918" s="23" t="s">
        <v>1242</v>
      </c>
      <c r="C918" t="s">
        <v>105</v>
      </c>
    </row>
    <row r="919" spans="1:3">
      <c r="A919" s="23" t="s">
        <v>1180</v>
      </c>
      <c r="B919" s="23" t="s">
        <v>1243</v>
      </c>
      <c r="C919" t="s">
        <v>105</v>
      </c>
    </row>
    <row r="920" spans="1:3">
      <c r="A920" s="23" t="s">
        <v>1180</v>
      </c>
      <c r="B920" s="23" t="s">
        <v>1244</v>
      </c>
      <c r="C920" t="s">
        <v>105</v>
      </c>
    </row>
    <row r="921" spans="1:3">
      <c r="A921" s="23" t="s">
        <v>1180</v>
      </c>
      <c r="B921" s="23" t="s">
        <v>469</v>
      </c>
      <c r="C921" t="s">
        <v>105</v>
      </c>
    </row>
    <row r="922" spans="1:3">
      <c r="A922" s="23" t="s">
        <v>1180</v>
      </c>
      <c r="B922" s="23" t="s">
        <v>1245</v>
      </c>
      <c r="C922" t="s">
        <v>105</v>
      </c>
    </row>
    <row r="923" spans="1:3">
      <c r="A923" s="23" t="s">
        <v>1180</v>
      </c>
      <c r="B923" s="23" t="s">
        <v>1246</v>
      </c>
      <c r="C923" t="s">
        <v>105</v>
      </c>
    </row>
    <row r="924" spans="1:3">
      <c r="A924" s="23" t="s">
        <v>1180</v>
      </c>
      <c r="B924" s="23" t="s">
        <v>1247</v>
      </c>
      <c r="C924" t="s">
        <v>105</v>
      </c>
    </row>
    <row r="925" spans="1:3">
      <c r="A925" s="23" t="s">
        <v>1180</v>
      </c>
      <c r="B925" s="23" t="s">
        <v>1248</v>
      </c>
      <c r="C925" t="s">
        <v>105</v>
      </c>
    </row>
    <row r="926" spans="1:3">
      <c r="A926" s="23" t="s">
        <v>1180</v>
      </c>
      <c r="B926" s="23" t="s">
        <v>760</v>
      </c>
      <c r="C926" t="s">
        <v>105</v>
      </c>
    </row>
    <row r="927" spans="1:3">
      <c r="A927" s="23" t="s">
        <v>1180</v>
      </c>
      <c r="B927" s="23" t="s">
        <v>1249</v>
      </c>
      <c r="C927" t="s">
        <v>105</v>
      </c>
    </row>
    <row r="928" spans="1:3">
      <c r="A928" s="23" t="s">
        <v>1180</v>
      </c>
      <c r="B928" s="23" t="s">
        <v>1250</v>
      </c>
      <c r="C928" t="s">
        <v>105</v>
      </c>
    </row>
    <row r="929" spans="1:3">
      <c r="A929" s="23" t="s">
        <v>1180</v>
      </c>
      <c r="B929" s="23" t="s">
        <v>1251</v>
      </c>
      <c r="C929" t="s">
        <v>105</v>
      </c>
    </row>
    <row r="930" spans="1:3">
      <c r="A930" s="23" t="s">
        <v>1180</v>
      </c>
      <c r="B930" s="23" t="s">
        <v>1252</v>
      </c>
      <c r="C930" t="s">
        <v>105</v>
      </c>
    </row>
    <row r="931" spans="1:3">
      <c r="A931" s="23" t="s">
        <v>1180</v>
      </c>
      <c r="B931" s="23" t="s">
        <v>1253</v>
      </c>
      <c r="C931" t="s">
        <v>105</v>
      </c>
    </row>
    <row r="932" spans="1:3">
      <c r="A932" s="23" t="s">
        <v>1180</v>
      </c>
      <c r="B932" s="23" t="s">
        <v>563</v>
      </c>
      <c r="C932" t="s">
        <v>105</v>
      </c>
    </row>
    <row r="933" spans="1:3">
      <c r="A933" s="23" t="s">
        <v>1180</v>
      </c>
      <c r="B933" s="23" t="s">
        <v>1254</v>
      </c>
      <c r="C933" t="s">
        <v>105</v>
      </c>
    </row>
    <row r="934" spans="1:3">
      <c r="A934" s="23" t="s">
        <v>760</v>
      </c>
      <c r="B934" s="23" t="s">
        <v>1255</v>
      </c>
      <c r="C934" t="s">
        <v>99</v>
      </c>
    </row>
    <row r="935" spans="1:3">
      <c r="A935" s="23" t="s">
        <v>760</v>
      </c>
      <c r="B935" s="23" t="s">
        <v>574</v>
      </c>
      <c r="C935" t="s">
        <v>99</v>
      </c>
    </row>
    <row r="936" spans="1:3">
      <c r="A936" s="23" t="s">
        <v>760</v>
      </c>
      <c r="B936" s="23" t="s">
        <v>1256</v>
      </c>
      <c r="C936" t="s">
        <v>99</v>
      </c>
    </row>
    <row r="937" spans="1:3">
      <c r="A937" s="23" t="s">
        <v>760</v>
      </c>
      <c r="B937" s="23" t="s">
        <v>1257</v>
      </c>
      <c r="C937" t="s">
        <v>99</v>
      </c>
    </row>
    <row r="938" spans="1:3">
      <c r="A938" s="23" t="s">
        <v>760</v>
      </c>
      <c r="B938" s="23" t="s">
        <v>1258</v>
      </c>
      <c r="C938" t="s">
        <v>99</v>
      </c>
    </row>
    <row r="939" spans="1:3">
      <c r="A939" s="23" t="s">
        <v>760</v>
      </c>
      <c r="B939" s="23" t="s">
        <v>1259</v>
      </c>
      <c r="C939" t="s">
        <v>99</v>
      </c>
    </row>
    <row r="940" spans="1:3">
      <c r="A940" s="23" t="s">
        <v>760</v>
      </c>
      <c r="B940" s="23" t="s">
        <v>1260</v>
      </c>
      <c r="C940" t="s">
        <v>99</v>
      </c>
    </row>
    <row r="941" spans="1:3">
      <c r="A941" s="23" t="s">
        <v>760</v>
      </c>
      <c r="B941" s="23" t="s">
        <v>1261</v>
      </c>
      <c r="C941" t="s">
        <v>99</v>
      </c>
    </row>
    <row r="942" spans="1:3">
      <c r="A942" s="23" t="s">
        <v>760</v>
      </c>
      <c r="B942" s="23" t="s">
        <v>1262</v>
      </c>
      <c r="C942" t="s">
        <v>99</v>
      </c>
    </row>
    <row r="943" spans="1:3">
      <c r="A943" s="23" t="s">
        <v>760</v>
      </c>
      <c r="B943" s="23" t="s">
        <v>1263</v>
      </c>
      <c r="C943" t="s">
        <v>99</v>
      </c>
    </row>
    <row r="944" spans="1:3">
      <c r="A944" s="23" t="s">
        <v>760</v>
      </c>
      <c r="B944" s="23" t="s">
        <v>434</v>
      </c>
      <c r="C944" t="s">
        <v>99</v>
      </c>
    </row>
    <row r="945" spans="1:3">
      <c r="A945" s="23" t="s">
        <v>760</v>
      </c>
      <c r="B945" s="23" t="s">
        <v>1264</v>
      </c>
      <c r="C945" t="s">
        <v>99</v>
      </c>
    </row>
    <row r="946" spans="1:3">
      <c r="A946" s="23" t="s">
        <v>760</v>
      </c>
      <c r="B946" s="23" t="s">
        <v>1265</v>
      </c>
      <c r="C946" t="s">
        <v>99</v>
      </c>
    </row>
    <row r="947" spans="1:3">
      <c r="A947" s="23" t="s">
        <v>760</v>
      </c>
      <c r="B947" s="23" t="s">
        <v>1266</v>
      </c>
      <c r="C947" t="s">
        <v>99</v>
      </c>
    </row>
    <row r="948" spans="1:3">
      <c r="A948" s="23" t="s">
        <v>760</v>
      </c>
      <c r="B948" s="23" t="s">
        <v>1267</v>
      </c>
      <c r="C948" t="s">
        <v>99</v>
      </c>
    </row>
    <row r="949" spans="1:3">
      <c r="A949" s="23" t="s">
        <v>760</v>
      </c>
      <c r="B949" s="23" t="s">
        <v>1268</v>
      </c>
      <c r="C949" t="s">
        <v>99</v>
      </c>
    </row>
    <row r="950" spans="1:3">
      <c r="A950" s="23" t="s">
        <v>760</v>
      </c>
      <c r="B950" s="23" t="s">
        <v>1269</v>
      </c>
      <c r="C950" t="s">
        <v>99</v>
      </c>
    </row>
    <row r="951" spans="1:3">
      <c r="A951" s="23" t="s">
        <v>760</v>
      </c>
      <c r="B951" s="23" t="s">
        <v>1270</v>
      </c>
      <c r="C951" t="s">
        <v>99</v>
      </c>
    </row>
    <row r="952" spans="1:3">
      <c r="A952" s="23" t="s">
        <v>760</v>
      </c>
      <c r="B952" s="23" t="s">
        <v>1271</v>
      </c>
      <c r="C952" t="s">
        <v>99</v>
      </c>
    </row>
    <row r="953" spans="1:3">
      <c r="A953" s="23" t="s">
        <v>760</v>
      </c>
      <c r="B953" s="23" t="s">
        <v>1272</v>
      </c>
      <c r="C953" t="s">
        <v>99</v>
      </c>
    </row>
    <row r="954" spans="1:3">
      <c r="A954" s="23" t="s">
        <v>760</v>
      </c>
      <c r="B954" s="23" t="s">
        <v>1273</v>
      </c>
      <c r="C954" t="s">
        <v>99</v>
      </c>
    </row>
    <row r="955" spans="1:3">
      <c r="A955" s="23" t="s">
        <v>760</v>
      </c>
      <c r="B955" s="23" t="s">
        <v>464</v>
      </c>
      <c r="C955" t="s">
        <v>99</v>
      </c>
    </row>
    <row r="956" spans="1:3">
      <c r="A956" s="23" t="s">
        <v>760</v>
      </c>
      <c r="B956" s="23" t="s">
        <v>1274</v>
      </c>
      <c r="C956" t="s">
        <v>99</v>
      </c>
    </row>
    <row r="957" spans="1:3">
      <c r="A957" s="23" t="s">
        <v>760</v>
      </c>
      <c r="B957" s="23" t="s">
        <v>760</v>
      </c>
      <c r="C957" t="s">
        <v>99</v>
      </c>
    </row>
    <row r="958" spans="1:3">
      <c r="A958" s="23" t="s">
        <v>760</v>
      </c>
      <c r="B958" s="23" t="s">
        <v>1275</v>
      </c>
      <c r="C958" t="s">
        <v>99</v>
      </c>
    </row>
    <row r="959" spans="1:3">
      <c r="A959" s="23" t="s">
        <v>760</v>
      </c>
      <c r="B959" s="23" t="s">
        <v>1276</v>
      </c>
      <c r="C959" t="s">
        <v>99</v>
      </c>
    </row>
    <row r="960" spans="1:3">
      <c r="A960" s="23" t="s">
        <v>1277</v>
      </c>
      <c r="B960" s="23" t="s">
        <v>1278</v>
      </c>
      <c r="C960" t="s">
        <v>122</v>
      </c>
    </row>
    <row r="961" spans="1:3">
      <c r="A961" s="23" t="s">
        <v>1277</v>
      </c>
      <c r="B961" s="23" t="s">
        <v>1279</v>
      </c>
      <c r="C961" t="s">
        <v>122</v>
      </c>
    </row>
    <row r="962" spans="1:3">
      <c r="A962" s="23" t="s">
        <v>1277</v>
      </c>
      <c r="B962" s="23" t="s">
        <v>1280</v>
      </c>
      <c r="C962" t="s">
        <v>122</v>
      </c>
    </row>
    <row r="963" spans="1:3">
      <c r="A963" s="23" t="s">
        <v>1277</v>
      </c>
      <c r="B963" s="23" t="s">
        <v>1281</v>
      </c>
      <c r="C963" t="s">
        <v>122</v>
      </c>
    </row>
    <row r="964" spans="1:3">
      <c r="A964" s="23" t="s">
        <v>1277</v>
      </c>
      <c r="B964" s="23" t="s">
        <v>1282</v>
      </c>
      <c r="C964" t="s">
        <v>122</v>
      </c>
    </row>
    <row r="965" spans="1:3">
      <c r="A965" s="23" t="s">
        <v>1277</v>
      </c>
      <c r="B965" s="23" t="s">
        <v>1283</v>
      </c>
      <c r="C965" t="s">
        <v>122</v>
      </c>
    </row>
    <row r="966" spans="1:3">
      <c r="A966" s="23" t="s">
        <v>1277</v>
      </c>
      <c r="B966" s="23" t="s">
        <v>1284</v>
      </c>
      <c r="C966" t="s">
        <v>122</v>
      </c>
    </row>
    <row r="967" spans="1:3">
      <c r="A967" s="23" t="s">
        <v>1277</v>
      </c>
      <c r="B967" s="23" t="s">
        <v>1285</v>
      </c>
      <c r="C967" t="s">
        <v>122</v>
      </c>
    </row>
    <row r="968" spans="1:3">
      <c r="A968" s="23" t="s">
        <v>1277</v>
      </c>
      <c r="B968" s="23" t="s">
        <v>1286</v>
      </c>
      <c r="C968" t="s">
        <v>122</v>
      </c>
    </row>
    <row r="969" spans="1:3">
      <c r="A969" s="23" t="s">
        <v>1277</v>
      </c>
      <c r="B969" s="23" t="s">
        <v>1287</v>
      </c>
      <c r="C969" t="s">
        <v>122</v>
      </c>
    </row>
    <row r="970" spans="1:3">
      <c r="A970" s="23" t="s">
        <v>1277</v>
      </c>
      <c r="B970" s="23" t="s">
        <v>1288</v>
      </c>
      <c r="C970" t="s">
        <v>122</v>
      </c>
    </row>
    <row r="971" spans="1:3">
      <c r="A971" s="23" t="s">
        <v>1277</v>
      </c>
      <c r="B971" s="23" t="s">
        <v>1289</v>
      </c>
      <c r="C971" t="s">
        <v>122</v>
      </c>
    </row>
    <row r="972" spans="1:3">
      <c r="A972" s="23" t="s">
        <v>1277</v>
      </c>
      <c r="B972" s="23" t="s">
        <v>1290</v>
      </c>
      <c r="C972" t="s">
        <v>122</v>
      </c>
    </row>
    <row r="973" spans="1:3">
      <c r="A973" s="23" t="s">
        <v>1277</v>
      </c>
      <c r="B973" s="23" t="s">
        <v>1291</v>
      </c>
      <c r="C973" t="s">
        <v>122</v>
      </c>
    </row>
    <row r="974" spans="1:3">
      <c r="A974" s="23" t="s">
        <v>1277</v>
      </c>
      <c r="B974" s="23" t="s">
        <v>1292</v>
      </c>
      <c r="C974" t="s">
        <v>122</v>
      </c>
    </row>
    <row r="975" spans="1:3">
      <c r="A975" s="23" t="s">
        <v>1277</v>
      </c>
      <c r="B975" s="23" t="s">
        <v>1293</v>
      </c>
      <c r="C975" t="s">
        <v>122</v>
      </c>
    </row>
    <row r="976" spans="1:3">
      <c r="A976" s="23" t="s">
        <v>1277</v>
      </c>
      <c r="B976" s="23" t="s">
        <v>1294</v>
      </c>
      <c r="C976" t="s">
        <v>122</v>
      </c>
    </row>
    <row r="977" spans="1:3">
      <c r="A977" s="23" t="s">
        <v>1277</v>
      </c>
      <c r="B977" s="23" t="s">
        <v>1295</v>
      </c>
      <c r="C977" t="s">
        <v>122</v>
      </c>
    </row>
    <row r="978" spans="1:3">
      <c r="A978" s="23" t="s">
        <v>1277</v>
      </c>
      <c r="B978" s="23" t="s">
        <v>1296</v>
      </c>
      <c r="C978" t="s">
        <v>122</v>
      </c>
    </row>
    <row r="979" spans="1:3">
      <c r="A979" s="23" t="s">
        <v>1277</v>
      </c>
      <c r="B979" s="23" t="s">
        <v>1297</v>
      </c>
      <c r="C979" t="s">
        <v>122</v>
      </c>
    </row>
    <row r="980" spans="1:3">
      <c r="A980" s="23" t="s">
        <v>1277</v>
      </c>
      <c r="B980" s="23" t="s">
        <v>1298</v>
      </c>
      <c r="C980" t="s">
        <v>122</v>
      </c>
    </row>
    <row r="981" spans="1:3">
      <c r="A981" s="23" t="s">
        <v>1277</v>
      </c>
      <c r="B981" s="23" t="s">
        <v>1299</v>
      </c>
      <c r="C981" t="s">
        <v>122</v>
      </c>
    </row>
    <row r="982" spans="1:3">
      <c r="A982" s="23" t="s">
        <v>1277</v>
      </c>
      <c r="B982" s="23" t="s">
        <v>1300</v>
      </c>
      <c r="C982" t="s">
        <v>122</v>
      </c>
    </row>
    <row r="983" spans="1:3">
      <c r="A983" s="23" t="s">
        <v>1277</v>
      </c>
      <c r="B983" s="23" t="s">
        <v>1301</v>
      </c>
      <c r="C983" t="s">
        <v>122</v>
      </c>
    </row>
    <row r="984" spans="1:3">
      <c r="A984" s="23" t="s">
        <v>1277</v>
      </c>
      <c r="B984" s="23" t="s">
        <v>1302</v>
      </c>
      <c r="C984" t="s">
        <v>122</v>
      </c>
    </row>
    <row r="985" spans="1:3">
      <c r="A985" s="23" t="s">
        <v>1277</v>
      </c>
      <c r="B985" s="23" t="s">
        <v>1303</v>
      </c>
      <c r="C985" t="s">
        <v>122</v>
      </c>
    </row>
    <row r="986" spans="1:3">
      <c r="A986" s="23" t="s">
        <v>1277</v>
      </c>
      <c r="B986" s="23" t="s">
        <v>1304</v>
      </c>
      <c r="C986" t="s">
        <v>122</v>
      </c>
    </row>
    <row r="987" spans="1:3">
      <c r="A987" s="23" t="s">
        <v>1277</v>
      </c>
      <c r="B987" s="23" t="s">
        <v>1305</v>
      </c>
      <c r="C987" t="s">
        <v>122</v>
      </c>
    </row>
    <row r="988" spans="1:3">
      <c r="A988" s="23" t="s">
        <v>1277</v>
      </c>
      <c r="B988" s="23" t="s">
        <v>1306</v>
      </c>
      <c r="C988" t="s">
        <v>122</v>
      </c>
    </row>
    <row r="989" spans="1:3">
      <c r="A989" s="23" t="s">
        <v>1277</v>
      </c>
      <c r="B989" s="23" t="s">
        <v>1307</v>
      </c>
      <c r="C989" t="s">
        <v>122</v>
      </c>
    </row>
    <row r="990" spans="1:3">
      <c r="A990" s="23" t="s">
        <v>1277</v>
      </c>
      <c r="B990" s="23" t="s">
        <v>1308</v>
      </c>
      <c r="C990" t="s">
        <v>122</v>
      </c>
    </row>
    <row r="991" spans="1:3">
      <c r="A991" s="23" t="s">
        <v>1277</v>
      </c>
      <c r="B991" s="23" t="s">
        <v>1309</v>
      </c>
      <c r="C991" t="s">
        <v>122</v>
      </c>
    </row>
    <row r="992" spans="1:3">
      <c r="A992" s="23" t="s">
        <v>1277</v>
      </c>
      <c r="B992" s="23" t="s">
        <v>1310</v>
      </c>
      <c r="C992" t="s">
        <v>122</v>
      </c>
    </row>
    <row r="993" spans="1:3">
      <c r="A993" s="23" t="s">
        <v>1277</v>
      </c>
      <c r="B993" s="23" t="s">
        <v>1311</v>
      </c>
      <c r="C993" t="s">
        <v>122</v>
      </c>
    </row>
    <row r="994" spans="1:3">
      <c r="A994" s="23" t="s">
        <v>1277</v>
      </c>
      <c r="B994" s="23" t="s">
        <v>1312</v>
      </c>
      <c r="C994" t="s">
        <v>122</v>
      </c>
    </row>
    <row r="995" spans="1:3">
      <c r="A995" s="23" t="s">
        <v>1277</v>
      </c>
      <c r="B995" s="23" t="s">
        <v>1313</v>
      </c>
      <c r="C995" t="s">
        <v>122</v>
      </c>
    </row>
    <row r="996" spans="1:3">
      <c r="A996" s="23" t="s">
        <v>1277</v>
      </c>
      <c r="B996" s="23" t="s">
        <v>1314</v>
      </c>
      <c r="C996" t="s">
        <v>122</v>
      </c>
    </row>
    <row r="997" spans="1:3">
      <c r="A997" s="23" t="s">
        <v>1277</v>
      </c>
      <c r="B997" s="23" t="s">
        <v>1315</v>
      </c>
      <c r="C997" t="s">
        <v>122</v>
      </c>
    </row>
    <row r="998" spans="1:3">
      <c r="A998" s="23" t="s">
        <v>1277</v>
      </c>
      <c r="B998" s="23" t="s">
        <v>1316</v>
      </c>
      <c r="C998" t="s">
        <v>122</v>
      </c>
    </row>
    <row r="999" spans="1:3">
      <c r="A999" s="23" t="s">
        <v>1277</v>
      </c>
      <c r="B999" s="23" t="s">
        <v>1317</v>
      </c>
      <c r="C999" t="s">
        <v>122</v>
      </c>
    </row>
    <row r="1000" spans="1:3">
      <c r="A1000" s="23" t="s">
        <v>1277</v>
      </c>
      <c r="B1000" s="23" t="s">
        <v>463</v>
      </c>
      <c r="C1000" t="s">
        <v>122</v>
      </c>
    </row>
    <row r="1001" spans="1:3">
      <c r="A1001" s="23" t="s">
        <v>1277</v>
      </c>
      <c r="B1001" s="23" t="s">
        <v>1318</v>
      </c>
      <c r="C1001" t="s">
        <v>122</v>
      </c>
    </row>
    <row r="1002" spans="1:3">
      <c r="A1002" s="23" t="s">
        <v>1277</v>
      </c>
      <c r="B1002" s="23" t="s">
        <v>759</v>
      </c>
      <c r="C1002" t="s">
        <v>122</v>
      </c>
    </row>
    <row r="1003" spans="1:3">
      <c r="A1003" s="23" t="s">
        <v>1277</v>
      </c>
      <c r="B1003" s="23" t="s">
        <v>1319</v>
      </c>
      <c r="C1003" t="s">
        <v>122</v>
      </c>
    </row>
    <row r="1004" spans="1:3">
      <c r="A1004" s="23" t="s">
        <v>1277</v>
      </c>
      <c r="B1004" s="23" t="s">
        <v>1320</v>
      </c>
      <c r="C1004" t="s">
        <v>122</v>
      </c>
    </row>
    <row r="1005" spans="1:3">
      <c r="A1005" s="23" t="s">
        <v>1277</v>
      </c>
      <c r="B1005" s="23" t="s">
        <v>1321</v>
      </c>
      <c r="C1005" t="s">
        <v>122</v>
      </c>
    </row>
    <row r="1006" spans="1:3">
      <c r="A1006" s="23" t="s">
        <v>1277</v>
      </c>
      <c r="B1006" s="23" t="s">
        <v>1322</v>
      </c>
      <c r="C1006" t="s">
        <v>122</v>
      </c>
    </row>
    <row r="1007" spans="1:3">
      <c r="A1007" s="23" t="s">
        <v>1323</v>
      </c>
      <c r="B1007" s="23" t="s">
        <v>1324</v>
      </c>
      <c r="C1007" t="s">
        <v>116</v>
      </c>
    </row>
    <row r="1008" spans="1:3">
      <c r="A1008" s="23" t="s">
        <v>1323</v>
      </c>
      <c r="B1008" s="23" t="s">
        <v>1325</v>
      </c>
      <c r="C1008" t="s">
        <v>116</v>
      </c>
    </row>
    <row r="1009" spans="1:3">
      <c r="A1009" s="23" t="s">
        <v>1323</v>
      </c>
      <c r="B1009" s="23" t="s">
        <v>1326</v>
      </c>
      <c r="C1009" t="s">
        <v>116</v>
      </c>
    </row>
    <row r="1010" spans="1:3">
      <c r="A1010" s="23" t="s">
        <v>1323</v>
      </c>
      <c r="B1010" s="23" t="s">
        <v>1327</v>
      </c>
      <c r="C1010" t="s">
        <v>116</v>
      </c>
    </row>
    <row r="1011" spans="1:3">
      <c r="A1011" s="23" t="s">
        <v>1323</v>
      </c>
      <c r="B1011" s="23" t="s">
        <v>364</v>
      </c>
      <c r="C1011" t="s">
        <v>116</v>
      </c>
    </row>
    <row r="1012" spans="1:3">
      <c r="A1012" s="23" t="s">
        <v>1323</v>
      </c>
      <c r="B1012" s="23" t="s">
        <v>518</v>
      </c>
      <c r="C1012" t="s">
        <v>116</v>
      </c>
    </row>
    <row r="1013" spans="1:3">
      <c r="A1013" s="23" t="s">
        <v>1323</v>
      </c>
      <c r="B1013" s="23" t="s">
        <v>1328</v>
      </c>
      <c r="C1013" t="s">
        <v>116</v>
      </c>
    </row>
    <row r="1014" spans="1:3">
      <c r="A1014" s="23" t="s">
        <v>1323</v>
      </c>
      <c r="B1014" s="23" t="s">
        <v>1329</v>
      </c>
      <c r="C1014" t="s">
        <v>116</v>
      </c>
    </row>
    <row r="1015" spans="1:3">
      <c r="A1015" s="23" t="s">
        <v>1323</v>
      </c>
      <c r="B1015" s="23" t="s">
        <v>1330</v>
      </c>
      <c r="C1015" t="s">
        <v>116</v>
      </c>
    </row>
    <row r="1016" spans="1:3">
      <c r="A1016" s="23" t="s">
        <v>1323</v>
      </c>
      <c r="B1016" s="23" t="s">
        <v>1331</v>
      </c>
      <c r="C1016" t="s">
        <v>116</v>
      </c>
    </row>
    <row r="1017" spans="1:3">
      <c r="A1017" s="23" t="s">
        <v>1323</v>
      </c>
      <c r="B1017" s="23" t="s">
        <v>1332</v>
      </c>
      <c r="C1017" t="s">
        <v>116</v>
      </c>
    </row>
    <row r="1018" spans="1:3">
      <c r="A1018" s="23" t="s">
        <v>1323</v>
      </c>
      <c r="B1018" s="23" t="s">
        <v>498</v>
      </c>
      <c r="C1018" t="s">
        <v>116</v>
      </c>
    </row>
    <row r="1019" spans="1:3">
      <c r="A1019" s="23" t="s">
        <v>1323</v>
      </c>
      <c r="B1019" s="23" t="s">
        <v>1333</v>
      </c>
      <c r="C1019" t="s">
        <v>116</v>
      </c>
    </row>
    <row r="1020" spans="1:3">
      <c r="A1020" s="23" t="s">
        <v>1323</v>
      </c>
      <c r="B1020" s="23" t="s">
        <v>1334</v>
      </c>
      <c r="C1020" t="s">
        <v>116</v>
      </c>
    </row>
    <row r="1021" spans="1:3">
      <c r="A1021" s="23" t="s">
        <v>1323</v>
      </c>
      <c r="B1021" s="23" t="s">
        <v>1335</v>
      </c>
      <c r="C1021" t="s">
        <v>116</v>
      </c>
    </row>
    <row r="1022" spans="1:3">
      <c r="A1022" s="23" t="s">
        <v>1323</v>
      </c>
      <c r="B1022" s="23" t="s">
        <v>1336</v>
      </c>
      <c r="C1022" t="s">
        <v>116</v>
      </c>
    </row>
    <row r="1023" spans="1:3">
      <c r="A1023" s="23" t="s">
        <v>1323</v>
      </c>
      <c r="B1023" s="23" t="s">
        <v>1337</v>
      </c>
      <c r="C1023" t="s">
        <v>116</v>
      </c>
    </row>
    <row r="1024" spans="1:3">
      <c r="A1024" s="23" t="s">
        <v>1323</v>
      </c>
      <c r="B1024" s="23" t="s">
        <v>1338</v>
      </c>
      <c r="C1024" t="s">
        <v>116</v>
      </c>
    </row>
    <row r="1025" spans="1:3">
      <c r="A1025" s="23" t="s">
        <v>1323</v>
      </c>
      <c r="B1025" s="23" t="s">
        <v>1339</v>
      </c>
      <c r="C1025" t="s">
        <v>116</v>
      </c>
    </row>
    <row r="1026" spans="1:3">
      <c r="A1026" s="23" t="s">
        <v>1323</v>
      </c>
      <c r="B1026" s="23" t="s">
        <v>1340</v>
      </c>
      <c r="C1026" t="s">
        <v>116</v>
      </c>
    </row>
    <row r="1027" spans="1:3">
      <c r="A1027" s="23" t="s">
        <v>1323</v>
      </c>
      <c r="B1027" s="23" t="s">
        <v>1341</v>
      </c>
      <c r="C1027" t="s">
        <v>116</v>
      </c>
    </row>
    <row r="1028" spans="1:3">
      <c r="A1028" s="23" t="s">
        <v>1323</v>
      </c>
      <c r="B1028" s="23" t="s">
        <v>1342</v>
      </c>
      <c r="C1028" t="s">
        <v>116</v>
      </c>
    </row>
    <row r="1029" spans="1:3">
      <c r="A1029" s="23" t="s">
        <v>1323</v>
      </c>
      <c r="B1029" s="23" t="s">
        <v>1343</v>
      </c>
      <c r="C1029" t="s">
        <v>116</v>
      </c>
    </row>
    <row r="1030" spans="1:3">
      <c r="A1030" s="23" t="s">
        <v>1323</v>
      </c>
      <c r="B1030" s="23" t="s">
        <v>434</v>
      </c>
      <c r="C1030" t="s">
        <v>116</v>
      </c>
    </row>
    <row r="1031" spans="1:3">
      <c r="A1031" s="23" t="s">
        <v>1323</v>
      </c>
      <c r="B1031" s="23" t="s">
        <v>610</v>
      </c>
      <c r="C1031" t="s">
        <v>116</v>
      </c>
    </row>
    <row r="1032" spans="1:3">
      <c r="A1032" s="23" t="s">
        <v>1323</v>
      </c>
      <c r="B1032" s="23" t="s">
        <v>1344</v>
      </c>
      <c r="C1032" t="s">
        <v>116</v>
      </c>
    </row>
    <row r="1033" spans="1:3">
      <c r="A1033" s="23" t="s">
        <v>1323</v>
      </c>
      <c r="B1033" s="23" t="s">
        <v>1345</v>
      </c>
      <c r="C1033" t="s">
        <v>116</v>
      </c>
    </row>
    <row r="1034" spans="1:3">
      <c r="A1034" s="23" t="s">
        <v>1323</v>
      </c>
      <c r="B1034" s="23" t="s">
        <v>1346</v>
      </c>
      <c r="C1034" t="s">
        <v>116</v>
      </c>
    </row>
    <row r="1035" spans="1:3">
      <c r="A1035" s="23" t="s">
        <v>1323</v>
      </c>
      <c r="B1035" s="23" t="s">
        <v>1060</v>
      </c>
      <c r="C1035" t="s">
        <v>116</v>
      </c>
    </row>
    <row r="1036" spans="1:3">
      <c r="A1036" s="23" t="s">
        <v>1323</v>
      </c>
      <c r="B1036" s="23" t="s">
        <v>1347</v>
      </c>
      <c r="C1036" t="s">
        <v>116</v>
      </c>
    </row>
    <row r="1037" spans="1:3">
      <c r="A1037" s="23" t="s">
        <v>1323</v>
      </c>
      <c r="B1037" s="23" t="s">
        <v>1348</v>
      </c>
      <c r="C1037" t="s">
        <v>116</v>
      </c>
    </row>
    <row r="1038" spans="1:3">
      <c r="A1038" s="23" t="s">
        <v>1323</v>
      </c>
      <c r="B1038" s="23" t="s">
        <v>464</v>
      </c>
      <c r="C1038" t="s">
        <v>116</v>
      </c>
    </row>
    <row r="1039" spans="1:3">
      <c r="A1039" s="23" t="s">
        <v>1323</v>
      </c>
      <c r="B1039" s="23" t="s">
        <v>1349</v>
      </c>
      <c r="C1039" t="s">
        <v>116</v>
      </c>
    </row>
    <row r="1040" spans="1:3">
      <c r="A1040" s="23" t="s">
        <v>1323</v>
      </c>
      <c r="B1040" s="23" t="s">
        <v>1350</v>
      </c>
      <c r="C1040" t="s">
        <v>116</v>
      </c>
    </row>
    <row r="1041" spans="1:3">
      <c r="A1041" s="23" t="s">
        <v>1323</v>
      </c>
      <c r="B1041" s="23" t="s">
        <v>1351</v>
      </c>
      <c r="C1041" t="s">
        <v>116</v>
      </c>
    </row>
    <row r="1042" spans="1:3">
      <c r="A1042" s="23" t="s">
        <v>1323</v>
      </c>
      <c r="B1042" s="23" t="s">
        <v>1352</v>
      </c>
      <c r="C1042" t="s">
        <v>116</v>
      </c>
    </row>
    <row r="1043" spans="1:3">
      <c r="A1043" s="23" t="s">
        <v>1323</v>
      </c>
      <c r="B1043" s="23" t="s">
        <v>1353</v>
      </c>
      <c r="C1043" t="s">
        <v>116</v>
      </c>
    </row>
    <row r="1044" spans="1:3">
      <c r="A1044" s="23" t="s">
        <v>1323</v>
      </c>
      <c r="B1044" s="23" t="s">
        <v>1354</v>
      </c>
      <c r="C1044" t="s">
        <v>116</v>
      </c>
    </row>
    <row r="1045" spans="1:3">
      <c r="A1045" s="23" t="s">
        <v>1323</v>
      </c>
      <c r="B1045" s="23" t="s">
        <v>1355</v>
      </c>
      <c r="C1045" t="s">
        <v>116</v>
      </c>
    </row>
    <row r="1046" spans="1:3">
      <c r="A1046" s="23" t="s">
        <v>1323</v>
      </c>
      <c r="B1046" s="23" t="s">
        <v>1356</v>
      </c>
      <c r="C1046" t="s">
        <v>116</v>
      </c>
    </row>
    <row r="1047" spans="1:3">
      <c r="A1047" s="23" t="s">
        <v>1323</v>
      </c>
      <c r="B1047" s="23" t="s">
        <v>1357</v>
      </c>
      <c r="C1047" t="s">
        <v>116</v>
      </c>
    </row>
    <row r="1048" spans="1:3">
      <c r="A1048" s="23" t="s">
        <v>1323</v>
      </c>
      <c r="B1048" s="23" t="s">
        <v>1358</v>
      </c>
      <c r="C1048" t="s">
        <v>116</v>
      </c>
    </row>
    <row r="1049" spans="1:3">
      <c r="A1049" s="23" t="s">
        <v>1359</v>
      </c>
      <c r="B1049" s="23" t="s">
        <v>1359</v>
      </c>
      <c r="C1049" t="s">
        <v>124</v>
      </c>
    </row>
    <row r="1050" spans="1:3">
      <c r="A1050" s="23" t="s">
        <v>1359</v>
      </c>
      <c r="B1050" s="23" t="s">
        <v>1360</v>
      </c>
      <c r="C1050" t="s">
        <v>124</v>
      </c>
    </row>
    <row r="1051" spans="1:3">
      <c r="A1051" s="23" t="s">
        <v>1359</v>
      </c>
      <c r="B1051" s="23" t="s">
        <v>1361</v>
      </c>
      <c r="C1051" t="s">
        <v>124</v>
      </c>
    </row>
    <row r="1052" spans="1:3">
      <c r="A1052" s="23" t="s">
        <v>1359</v>
      </c>
      <c r="B1052" s="23" t="s">
        <v>1362</v>
      </c>
      <c r="C1052" t="s">
        <v>124</v>
      </c>
    </row>
    <row r="1053" spans="1:3">
      <c r="A1053" s="23" t="s">
        <v>1359</v>
      </c>
      <c r="B1053" s="23" t="s">
        <v>1363</v>
      </c>
      <c r="C1053" t="s">
        <v>124</v>
      </c>
    </row>
    <row r="1054" spans="1:3">
      <c r="A1054" s="23" t="s">
        <v>1359</v>
      </c>
      <c r="B1054" s="23" t="s">
        <v>1364</v>
      </c>
      <c r="C1054" t="s">
        <v>124</v>
      </c>
    </row>
    <row r="1055" spans="1:3">
      <c r="A1055" s="23" t="s">
        <v>1359</v>
      </c>
      <c r="B1055" s="23" t="s">
        <v>1365</v>
      </c>
      <c r="C1055" t="s">
        <v>124</v>
      </c>
    </row>
    <row r="1056" spans="1:3">
      <c r="A1056" s="23" t="s">
        <v>1366</v>
      </c>
      <c r="B1056" s="23" t="s">
        <v>1367</v>
      </c>
      <c r="C1056" t="s">
        <v>125</v>
      </c>
    </row>
    <row r="1057" spans="1:3">
      <c r="A1057" s="23" t="s">
        <v>1366</v>
      </c>
      <c r="B1057" s="23" t="s">
        <v>1368</v>
      </c>
      <c r="C1057" t="s">
        <v>125</v>
      </c>
    </row>
    <row r="1058" spans="1:3">
      <c r="A1058" s="23" t="s">
        <v>1366</v>
      </c>
      <c r="B1058" s="23" t="s">
        <v>1369</v>
      </c>
      <c r="C1058" t="s">
        <v>125</v>
      </c>
    </row>
    <row r="1059" spans="1:3">
      <c r="A1059" s="23" t="s">
        <v>1366</v>
      </c>
      <c r="B1059" s="23" t="s">
        <v>1370</v>
      </c>
      <c r="C1059" t="s">
        <v>125</v>
      </c>
    </row>
    <row r="1060" spans="1:3">
      <c r="A1060" s="23" t="s">
        <v>1366</v>
      </c>
      <c r="B1060" s="23" t="s">
        <v>1371</v>
      </c>
      <c r="C1060" t="s">
        <v>125</v>
      </c>
    </row>
    <row r="1061" spans="1:3">
      <c r="A1061" s="23" t="s">
        <v>1366</v>
      </c>
      <c r="B1061" s="23" t="s">
        <v>1372</v>
      </c>
      <c r="C1061" t="s">
        <v>125</v>
      </c>
    </row>
    <row r="1062" spans="1:3">
      <c r="A1062" s="23" t="s">
        <v>1366</v>
      </c>
      <c r="B1062" s="23" t="s">
        <v>1373</v>
      </c>
      <c r="C1062" t="s">
        <v>125</v>
      </c>
    </row>
    <row r="1063" spans="1:3">
      <c r="A1063" s="23" t="s">
        <v>1366</v>
      </c>
      <c r="B1063" s="23" t="s">
        <v>1374</v>
      </c>
      <c r="C1063" t="s">
        <v>125</v>
      </c>
    </row>
    <row r="1064" spans="1:3">
      <c r="A1064" s="23" t="s">
        <v>1366</v>
      </c>
      <c r="B1064" s="23" t="s">
        <v>1375</v>
      </c>
      <c r="C1064" t="s">
        <v>125</v>
      </c>
    </row>
    <row r="1065" spans="1:3">
      <c r="A1065" s="23" t="s">
        <v>1366</v>
      </c>
      <c r="B1065" s="23" t="s">
        <v>1376</v>
      </c>
      <c r="C1065" t="s">
        <v>125</v>
      </c>
    </row>
    <row r="1066" spans="1:3">
      <c r="A1066" s="23" t="s">
        <v>1366</v>
      </c>
      <c r="B1066" s="23" t="s">
        <v>1377</v>
      </c>
      <c r="C1066" t="s">
        <v>125</v>
      </c>
    </row>
    <row r="1067" spans="1:3">
      <c r="A1067" s="23" t="s">
        <v>1366</v>
      </c>
      <c r="B1067" s="23" t="s">
        <v>1378</v>
      </c>
      <c r="C1067" t="s">
        <v>125</v>
      </c>
    </row>
    <row r="1068" spans="1:3">
      <c r="A1068" s="23" t="s">
        <v>1366</v>
      </c>
      <c r="B1068" s="23" t="s">
        <v>454</v>
      </c>
      <c r="C1068" t="s">
        <v>125</v>
      </c>
    </row>
    <row r="1069" spans="1:3">
      <c r="A1069" s="23" t="s">
        <v>1366</v>
      </c>
      <c r="B1069" s="23" t="s">
        <v>1379</v>
      </c>
      <c r="C1069" t="s">
        <v>125</v>
      </c>
    </row>
    <row r="1070" spans="1:3">
      <c r="A1070" s="23" t="s">
        <v>1366</v>
      </c>
      <c r="B1070" s="23" t="s">
        <v>1380</v>
      </c>
      <c r="C1070" t="s">
        <v>125</v>
      </c>
    </row>
    <row r="1071" spans="1:3">
      <c r="A1071" s="23" t="s">
        <v>1366</v>
      </c>
      <c r="B1071" s="23" t="s">
        <v>1381</v>
      </c>
      <c r="C1071" t="s">
        <v>125</v>
      </c>
    </row>
    <row r="1072" spans="1:3">
      <c r="A1072" s="23" t="s">
        <v>1366</v>
      </c>
      <c r="B1072" s="23" t="s">
        <v>1382</v>
      </c>
      <c r="C1072" t="s">
        <v>125</v>
      </c>
    </row>
    <row r="1073" spans="1:3">
      <c r="A1073" s="23" t="s">
        <v>1366</v>
      </c>
      <c r="B1073" s="23" t="s">
        <v>1383</v>
      </c>
      <c r="C1073" t="s">
        <v>125</v>
      </c>
    </row>
    <row r="1074" spans="1:3">
      <c r="A1074" s="23" t="s">
        <v>1366</v>
      </c>
      <c r="B1074" s="23" t="s">
        <v>563</v>
      </c>
      <c r="C1074" t="s">
        <v>125</v>
      </c>
    </row>
    <row r="1075" spans="1:3">
      <c r="A1075" s="23" t="s">
        <v>1384</v>
      </c>
      <c r="B1075" s="23" t="s">
        <v>1385</v>
      </c>
      <c r="C1075" t="s">
        <v>121</v>
      </c>
    </row>
    <row r="1076" spans="1:3">
      <c r="A1076" s="23" t="s">
        <v>1384</v>
      </c>
      <c r="B1076" s="23" t="s">
        <v>1071</v>
      </c>
      <c r="C1076" t="s">
        <v>121</v>
      </c>
    </row>
    <row r="1077" spans="1:3">
      <c r="A1077" s="23" t="s">
        <v>1384</v>
      </c>
      <c r="B1077" s="23" t="s">
        <v>1386</v>
      </c>
      <c r="C1077" t="s">
        <v>121</v>
      </c>
    </row>
    <row r="1078" spans="1:3">
      <c r="A1078" s="23" t="s">
        <v>1384</v>
      </c>
      <c r="B1078" s="23" t="s">
        <v>1387</v>
      </c>
      <c r="C1078" t="s">
        <v>121</v>
      </c>
    </row>
    <row r="1079" spans="1:3">
      <c r="A1079" s="23" t="s">
        <v>1384</v>
      </c>
      <c r="B1079" s="23" t="s">
        <v>1388</v>
      </c>
      <c r="C1079" t="s">
        <v>121</v>
      </c>
    </row>
    <row r="1080" spans="1:3">
      <c r="A1080" s="23" t="s">
        <v>1384</v>
      </c>
      <c r="B1080" s="23" t="s">
        <v>1389</v>
      </c>
      <c r="C1080" t="s">
        <v>121</v>
      </c>
    </row>
    <row r="1081" spans="1:3">
      <c r="A1081" s="23" t="s">
        <v>1384</v>
      </c>
      <c r="B1081" s="23" t="s">
        <v>1390</v>
      </c>
      <c r="C1081" t="s">
        <v>121</v>
      </c>
    </row>
    <row r="1082" spans="1:3">
      <c r="A1082" s="23" t="s">
        <v>1384</v>
      </c>
      <c r="B1082" s="23" t="s">
        <v>1391</v>
      </c>
      <c r="C1082" t="s">
        <v>121</v>
      </c>
    </row>
    <row r="1083" spans="1:3">
      <c r="A1083" s="23" t="s">
        <v>1384</v>
      </c>
      <c r="B1083" s="23" t="s">
        <v>459</v>
      </c>
      <c r="C1083" t="s">
        <v>121</v>
      </c>
    </row>
    <row r="1084" spans="1:3">
      <c r="A1084" s="23" t="s">
        <v>1384</v>
      </c>
      <c r="B1084" s="23" t="s">
        <v>1243</v>
      </c>
      <c r="C1084" t="s">
        <v>121</v>
      </c>
    </row>
    <row r="1085" spans="1:3">
      <c r="A1085" s="23" t="s">
        <v>1384</v>
      </c>
      <c r="B1085" s="23" t="s">
        <v>1150</v>
      </c>
      <c r="C1085" t="s">
        <v>121</v>
      </c>
    </row>
    <row r="1086" spans="1:3">
      <c r="A1086" s="23" t="s">
        <v>1384</v>
      </c>
      <c r="B1086" s="23" t="s">
        <v>1392</v>
      </c>
      <c r="C1086" t="s">
        <v>121</v>
      </c>
    </row>
    <row r="1087" spans="1:3">
      <c r="A1087" s="23" t="s">
        <v>1384</v>
      </c>
      <c r="B1087" s="23" t="s">
        <v>1393</v>
      </c>
      <c r="C1087" t="s">
        <v>121</v>
      </c>
    </row>
    <row r="1088" spans="1:3">
      <c r="A1088" s="23" t="s">
        <v>1394</v>
      </c>
      <c r="B1088" s="23" t="s">
        <v>1238</v>
      </c>
      <c r="C1088" t="s">
        <v>1395</v>
      </c>
    </row>
    <row r="1089" spans="1:3">
      <c r="A1089" s="23" t="s">
        <v>1394</v>
      </c>
      <c r="B1089" s="23" t="s">
        <v>1103</v>
      </c>
      <c r="C1089" t="s">
        <v>1395</v>
      </c>
    </row>
    <row r="1090" spans="1:3">
      <c r="A1090" s="23" t="s">
        <v>1396</v>
      </c>
      <c r="B1090" s="23" t="s">
        <v>1397</v>
      </c>
      <c r="C1090" t="s">
        <v>118</v>
      </c>
    </row>
    <row r="1091" spans="1:3">
      <c r="A1091" s="23" t="s">
        <v>1396</v>
      </c>
      <c r="B1091" s="23" t="s">
        <v>1398</v>
      </c>
      <c r="C1091" t="s">
        <v>118</v>
      </c>
    </row>
    <row r="1092" spans="1:3">
      <c r="A1092" s="23" t="s">
        <v>1396</v>
      </c>
      <c r="B1092" s="23" t="s">
        <v>1399</v>
      </c>
      <c r="C1092" t="s">
        <v>118</v>
      </c>
    </row>
    <row r="1093" spans="1:3">
      <c r="A1093" s="23" t="s">
        <v>1396</v>
      </c>
      <c r="B1093" s="23" t="s">
        <v>1400</v>
      </c>
      <c r="C1093" t="s">
        <v>118</v>
      </c>
    </row>
    <row r="1094" spans="1:3">
      <c r="A1094" s="23" t="s">
        <v>1396</v>
      </c>
      <c r="B1094" s="23" t="s">
        <v>1401</v>
      </c>
      <c r="C1094" t="s">
        <v>118</v>
      </c>
    </row>
    <row r="1095" spans="1:3">
      <c r="A1095" s="23" t="s">
        <v>1396</v>
      </c>
      <c r="B1095" s="23" t="s">
        <v>1402</v>
      </c>
      <c r="C1095" t="s">
        <v>118</v>
      </c>
    </row>
    <row r="1096" spans="1:3">
      <c r="A1096" s="23" t="s">
        <v>1396</v>
      </c>
      <c r="B1096" s="23" t="s">
        <v>1403</v>
      </c>
      <c r="C1096" t="s">
        <v>118</v>
      </c>
    </row>
    <row r="1097" spans="1:3">
      <c r="A1097" s="23" t="s">
        <v>1396</v>
      </c>
      <c r="B1097" s="23" t="s">
        <v>1404</v>
      </c>
      <c r="C1097" t="s">
        <v>118</v>
      </c>
    </row>
    <row r="1098" spans="1:3">
      <c r="A1098" s="23" t="s">
        <v>1396</v>
      </c>
      <c r="B1098" s="23" t="s">
        <v>1405</v>
      </c>
      <c r="C1098" t="s">
        <v>118</v>
      </c>
    </row>
    <row r="1099" spans="1:3">
      <c r="A1099" s="23" t="s">
        <v>1396</v>
      </c>
      <c r="B1099" s="23" t="s">
        <v>1406</v>
      </c>
      <c r="C1099" t="s">
        <v>118</v>
      </c>
    </row>
    <row r="1100" spans="1:3">
      <c r="A1100" s="23" t="s">
        <v>1396</v>
      </c>
      <c r="B1100" s="23" t="s">
        <v>1407</v>
      </c>
      <c r="C1100" t="s">
        <v>118</v>
      </c>
    </row>
    <row r="1101" spans="1:3">
      <c r="A1101" s="23" t="s">
        <v>1408</v>
      </c>
      <c r="B1101" s="23" t="s">
        <v>1409</v>
      </c>
      <c r="C1101" t="s">
        <v>126</v>
      </c>
    </row>
    <row r="1102" spans="1:3">
      <c r="A1102" s="23" t="s">
        <v>1408</v>
      </c>
      <c r="B1102" s="23" t="s">
        <v>1410</v>
      </c>
      <c r="C1102" t="s">
        <v>126</v>
      </c>
    </row>
    <row r="1103" spans="1:3">
      <c r="A1103" s="23" t="s">
        <v>1408</v>
      </c>
      <c r="B1103" s="23" t="s">
        <v>1411</v>
      </c>
      <c r="C1103" t="s">
        <v>126</v>
      </c>
    </row>
    <row r="1104" spans="1:3">
      <c r="A1104" s="23" t="s">
        <v>1408</v>
      </c>
      <c r="B1104" s="23" t="s">
        <v>1412</v>
      </c>
      <c r="C1104" t="s">
        <v>126</v>
      </c>
    </row>
    <row r="1105" spans="1:3">
      <c r="A1105" s="23" t="s">
        <v>1408</v>
      </c>
      <c r="B1105" s="23" t="s">
        <v>1413</v>
      </c>
      <c r="C1105" t="s">
        <v>126</v>
      </c>
    </row>
    <row r="1106" spans="1:3">
      <c r="A1106" s="23" t="s">
        <v>1408</v>
      </c>
      <c r="B1106" s="23" t="s">
        <v>1414</v>
      </c>
      <c r="C1106" t="s">
        <v>126</v>
      </c>
    </row>
    <row r="1107" spans="1:3">
      <c r="A1107" s="23" t="s">
        <v>1408</v>
      </c>
      <c r="B1107" s="23" t="s">
        <v>1415</v>
      </c>
      <c r="C1107" t="s">
        <v>126</v>
      </c>
    </row>
    <row r="1108" spans="1:3">
      <c r="A1108" s="23" t="s">
        <v>1408</v>
      </c>
      <c r="B1108" s="23" t="s">
        <v>1416</v>
      </c>
      <c r="C1108" t="s">
        <v>126</v>
      </c>
    </row>
    <row r="1109" spans="1:3">
      <c r="A1109" s="23" t="s">
        <v>1408</v>
      </c>
      <c r="B1109" s="23" t="s">
        <v>1417</v>
      </c>
      <c r="C1109" t="s">
        <v>126</v>
      </c>
    </row>
    <row r="1110" spans="1:3">
      <c r="A1110" s="23" t="s">
        <v>1418</v>
      </c>
      <c r="B1110" s="23" t="s">
        <v>1419</v>
      </c>
      <c r="C1110" t="s">
        <v>127</v>
      </c>
    </row>
    <row r="1111" spans="1:3">
      <c r="A1111" s="23" t="s">
        <v>1418</v>
      </c>
      <c r="B1111" s="23" t="s">
        <v>526</v>
      </c>
      <c r="C1111" t="s">
        <v>127</v>
      </c>
    </row>
    <row r="1112" spans="1:3">
      <c r="A1112" s="23" t="s">
        <v>1418</v>
      </c>
      <c r="B1112" s="23" t="s">
        <v>1420</v>
      </c>
      <c r="C1112" t="s">
        <v>127</v>
      </c>
    </row>
    <row r="1113" spans="1:3">
      <c r="A1113" s="23" t="s">
        <v>1418</v>
      </c>
      <c r="B1113" s="23" t="s">
        <v>615</v>
      </c>
      <c r="C1113" t="s">
        <v>127</v>
      </c>
    </row>
    <row r="1114" spans="1:3">
      <c r="A1114" s="23" t="s">
        <v>1421</v>
      </c>
      <c r="B1114" s="23" t="s">
        <v>1422</v>
      </c>
      <c r="C1114" t="s">
        <v>129</v>
      </c>
    </row>
    <row r="1115" spans="1:3">
      <c r="A1115" s="23" t="s">
        <v>1421</v>
      </c>
      <c r="B1115" s="23" t="s">
        <v>1423</v>
      </c>
      <c r="C1115" t="s">
        <v>129</v>
      </c>
    </row>
    <row r="1116" spans="1:3">
      <c r="A1116" s="23" t="s">
        <v>1421</v>
      </c>
      <c r="B1116" s="23" t="s">
        <v>1424</v>
      </c>
      <c r="C1116" t="s">
        <v>129</v>
      </c>
    </row>
    <row r="1117" spans="1:3">
      <c r="A1117" s="23" t="s">
        <v>1421</v>
      </c>
      <c r="B1117" s="23" t="s">
        <v>1425</v>
      </c>
      <c r="C1117" t="s">
        <v>129</v>
      </c>
    </row>
    <row r="1118" spans="1:3">
      <c r="A1118" s="23" t="s">
        <v>1421</v>
      </c>
      <c r="B1118" s="23" t="s">
        <v>1426</v>
      </c>
      <c r="C1118" t="s">
        <v>129</v>
      </c>
    </row>
    <row r="1119" spans="1:3">
      <c r="A1119" s="23" t="s">
        <v>1421</v>
      </c>
      <c r="B1119" s="23" t="s">
        <v>1427</v>
      </c>
      <c r="C1119" t="s">
        <v>129</v>
      </c>
    </row>
    <row r="1120" spans="1:3">
      <c r="A1120" s="23" t="s">
        <v>1428</v>
      </c>
      <c r="B1120" s="23" t="s">
        <v>1429</v>
      </c>
      <c r="C1120" t="s">
        <v>130</v>
      </c>
    </row>
    <row r="1121" spans="1:3">
      <c r="A1121" s="23" t="s">
        <v>1428</v>
      </c>
      <c r="B1121" s="23" t="s">
        <v>1430</v>
      </c>
      <c r="C1121" t="s">
        <v>130</v>
      </c>
    </row>
    <row r="1122" spans="1:3">
      <c r="A1122" s="23" t="s">
        <v>1428</v>
      </c>
      <c r="B1122" s="23" t="s">
        <v>1431</v>
      </c>
      <c r="C1122" t="s">
        <v>130</v>
      </c>
    </row>
    <row r="1123" spans="1:3">
      <c r="A1123" s="24" t="s">
        <v>1428</v>
      </c>
      <c r="B1123" s="24" t="s">
        <v>1432</v>
      </c>
      <c r="C1123" t="s">
        <v>130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0C5D4-9C0E-4B12-B9CC-EFE92B4FE13B}">
  <sheetPr codeName="Hoja8"/>
  <dimension ref="A1:C16"/>
  <sheetViews>
    <sheetView showGridLines="0" workbookViewId="0">
      <selection activeCell="B2" sqref="B2"/>
    </sheetView>
  </sheetViews>
  <sheetFormatPr baseColWidth="10" defaultRowHeight="13.15"/>
  <sheetData>
    <row r="1" spans="1:3">
      <c r="A1" t="s">
        <v>1518</v>
      </c>
    </row>
    <row r="2" spans="1:3">
      <c r="A2" t="s">
        <v>1519</v>
      </c>
      <c r="B2" t="s">
        <v>1520</v>
      </c>
      <c r="C2" t="s">
        <v>326</v>
      </c>
    </row>
    <row r="8" spans="1:3">
      <c r="A8" t="s">
        <v>1521</v>
      </c>
    </row>
    <row r="9" spans="1:3">
      <c r="A9" t="s">
        <v>1522</v>
      </c>
    </row>
    <row r="10" spans="1:3">
      <c r="A10" t="s">
        <v>1519</v>
      </c>
      <c r="B10" t="s">
        <v>1523</v>
      </c>
      <c r="C10" t="s">
        <v>1524</v>
      </c>
    </row>
    <row r="15" spans="1:3">
      <c r="A15" t="s">
        <v>1525</v>
      </c>
    </row>
    <row r="16" spans="1:3">
      <c r="A16" t="s">
        <v>1521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vt:i4>
      </vt:variant>
    </vt:vector>
  </HeadingPairs>
  <TitlesOfParts>
    <vt:vector size="10" baseType="lpstr">
      <vt:lpstr>F4.1 Concepto Ajuste_Aprobados</vt:lpstr>
      <vt:lpstr>F4.2. Guia identif tram.</vt:lpstr>
      <vt:lpstr>Marco normativo relacionado</vt:lpstr>
      <vt:lpstr>FORMATO</vt:lpstr>
      <vt:lpstr>CTUS+CV</vt:lpstr>
      <vt:lpstr>Listas desplegables</vt:lpstr>
      <vt:lpstr>Fuentes requieren CTUS</vt:lpstr>
      <vt:lpstr>Lista de mpios</vt:lpstr>
      <vt:lpstr>Hoja1</vt:lpstr>
      <vt:lpstr>'F4.1 Concepto Ajuste_Aprobados'!Área_de_impresión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Adriana Lopez Salazar</dc:creator>
  <cp:lastModifiedBy>Daniela Duque G</cp:lastModifiedBy>
  <cp:lastPrinted>2021-07-21T18:06:58Z</cp:lastPrinted>
  <dcterms:created xsi:type="dcterms:W3CDTF">2021-01-16T01:16:30Z</dcterms:created>
  <dcterms:modified xsi:type="dcterms:W3CDTF">2023-12-21T22:02:10Z</dcterms:modified>
</cp:coreProperties>
</file>